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80"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再生可能エネルギー比率（23区）" sheetId="9" r:id="rId9"/>
    <sheet name="再生可能エネルギー比率（多摩）" sheetId="10" r:id="rId10"/>
    <sheet name="市民電力" sheetId="11" r:id="rId11"/>
    <sheet name="太陽光発電補助事業" sheetId="12" r:id="rId12"/>
    <sheet name="PRTRデータ" sheetId="13" r:id="rId13"/>
  </sheets>
  <definedNames/>
  <calcPr fullCalcOnLoad="1"/>
</workbook>
</file>

<file path=xl/sharedStrings.xml><?xml version="1.0" encoding="utf-8"?>
<sst xmlns="http://schemas.openxmlformats.org/spreadsheetml/2006/main" count="1131" uniqueCount="491">
  <si>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</si>
  <si>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</si>
  <si>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</si>
  <si>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</si>
  <si>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</si>
  <si>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</si>
  <si>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</si>
  <si>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</si>
  <si>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</si>
  <si>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</si>
  <si>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</si>
  <si>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</si>
  <si>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</si>
  <si>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</si>
  <si>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</si>
  <si>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</si>
  <si>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</si>
  <si>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</si>
  <si>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</si>
  <si>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</si>
  <si>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</si>
  <si>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</si>
  <si>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</si>
  <si>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</si>
  <si>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</si>
  <si>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</si>
  <si>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</si>
  <si>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</si>
  <si>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</si>
  <si>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</si>
  <si>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</si>
  <si>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</si>
  <si>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</si>
  <si>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</si>
  <si>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</si>
  <si>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</si>
  <si>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</si>
  <si>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</si>
  <si>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</si>
  <si>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</si>
  <si>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</si>
  <si>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</si>
  <si>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</si>
  <si>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</si>
  <si>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</si>
  <si>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</si>
  <si>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</si>
  <si>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</si>
  <si>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</si>
  <si>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</si>
  <si>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</si>
  <si>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</si>
  <si>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</si>
  <si>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</si>
  <si>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</si>
  <si>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</si>
  <si>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</si>
  <si>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</si>
  <si>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</si>
  <si>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</si>
  <si>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</si>
  <si>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</si>
  <si>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</si>
  <si>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大田</t>
  </si>
  <si>
    <t>有明</t>
  </si>
  <si>
    <t>千歳</t>
  </si>
  <si>
    <t>江戸川</t>
  </si>
  <si>
    <t>墨田</t>
  </si>
  <si>
    <t>北</t>
  </si>
  <si>
    <t>足立</t>
  </si>
  <si>
    <t>板橋</t>
  </si>
  <si>
    <t>多摩川</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</si>
  <si>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</si>
  <si>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</si>
  <si>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</si>
  <si>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</si>
  <si>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</si>
  <si>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</si>
  <si>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</si>
  <si>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</si>
  <si>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</si>
  <si>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</si>
  <si>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</si>
  <si>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</si>
  <si>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</si>
  <si>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</si>
  <si>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</si>
  <si>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</si>
  <si>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</si>
  <si>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</si>
  <si>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</si>
  <si>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</si>
  <si>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</si>
  <si>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</si>
  <si>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</si>
  <si>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</si>
  <si>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</si>
  <si>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</si>
  <si>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</si>
  <si>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</si>
  <si>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</si>
  <si>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</si>
  <si>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</si>
  <si>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</si>
  <si>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</si>
  <si>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</si>
  <si>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</si>
  <si>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</si>
  <si>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</si>
  <si>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</si>
  <si>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</si>
  <si>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</si>
  <si>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</si>
  <si>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</si>
  <si>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</si>
  <si>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</si>
  <si>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</si>
  <si>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</si>
  <si>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</si>
  <si>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</si>
  <si>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</si>
  <si>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</si>
  <si>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</si>
  <si>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</si>
  <si>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</si>
  <si>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</si>
  <si>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</si>
  <si>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</si>
  <si>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</si>
  <si>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</si>
  <si>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１人１日当排出量　g</t>
  </si>
  <si>
    <t>西東京市</t>
  </si>
  <si>
    <t>ごみ</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</si>
  <si>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</si>
  <si>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</si>
  <si>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</si>
  <si>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</si>
  <si>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</si>
  <si>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</si>
  <si>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</si>
  <si>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</si>
  <si>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</si>
  <si>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</si>
  <si>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</si>
  <si>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</si>
  <si>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</si>
  <si>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千代田区</t>
  </si>
  <si>
    <t>中央区</t>
  </si>
  <si>
    <t>八王子市片倉町</t>
  </si>
  <si>
    <r>
      <t>中央区晴海</t>
    </r>
  </si>
  <si>
    <t>八王子市館町</t>
  </si>
  <si>
    <t>港区台場</t>
  </si>
  <si>
    <t>国設東京新宿</t>
  </si>
  <si>
    <t>武蔵野市関前</t>
  </si>
  <si>
    <t>江東区大島</t>
  </si>
  <si>
    <t>青梅市東青梅</t>
  </si>
  <si>
    <t>品川区豊町</t>
  </si>
  <si>
    <t>府中市宮西町</t>
  </si>
  <si>
    <r>
      <t>品川区八潮</t>
    </r>
  </si>
  <si>
    <t>調布市深大寺南町</t>
  </si>
  <si>
    <t>目黒区碑文谷</t>
  </si>
  <si>
    <t>大田区東糀谷</t>
  </si>
  <si>
    <t>世田谷区世田谷</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</si>
  <si>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</si>
  <si>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</si>
  <si>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</si>
  <si>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</si>
  <si>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</si>
  <si>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</si>
  <si>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</si>
  <si>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</si>
  <si>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</si>
  <si>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</si>
  <si>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</si>
  <si>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練馬区北町</t>
  </si>
  <si>
    <t>西東京市下保谷</t>
  </si>
  <si>
    <t>練馬区練馬</t>
  </si>
  <si>
    <t>足立区西新井</t>
  </si>
  <si>
    <t>9/9 (100%)</t>
  </si>
  <si>
    <t>産業部門</t>
  </si>
  <si>
    <t>運輸部門</t>
  </si>
  <si>
    <t>区部計</t>
  </si>
  <si>
    <t>市部計</t>
  </si>
  <si>
    <t>二酸化炭素排出量</t>
  </si>
  <si>
    <t>文京区本駒込</t>
  </si>
  <si>
    <t>新江東</t>
  </si>
  <si>
    <t>港</t>
  </si>
  <si>
    <t>品川</t>
  </si>
  <si>
    <t>葛飾</t>
  </si>
  <si>
    <t>継続持込</t>
  </si>
  <si>
    <t>市区合計</t>
  </si>
  <si>
    <t>水戸街道東向島</t>
  </si>
  <si>
    <t>ごみ有料化(円／大袋1枚)</t>
  </si>
  <si>
    <t>可燃ごみ</t>
  </si>
  <si>
    <t>資源物</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</si>
  <si>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</si>
  <si>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</si>
  <si>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</si>
  <si>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</si>
  <si>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</si>
  <si>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</si>
  <si>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</si>
  <si>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</si>
  <si>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</si>
  <si>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</si>
  <si>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</si>
  <si>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</si>
  <si>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</si>
  <si>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</si>
  <si>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ダイオキシン</t>
  </si>
  <si>
    <t>出所：東京都環境局ホームページ</t>
  </si>
  <si>
    <t>西東京市</t>
  </si>
  <si>
    <t>中央区</t>
  </si>
  <si>
    <t>千代田区</t>
  </si>
  <si>
    <t>補助概要</t>
  </si>
  <si>
    <t>太陽光発電補助事業</t>
  </si>
  <si>
    <t>計</t>
  </si>
  <si>
    <t>移動量</t>
  </si>
  <si>
    <t>排出量</t>
  </si>
  <si>
    <t>届出数</t>
  </si>
  <si>
    <t>単位：kg／年</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</si>
  <si>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</si>
  <si>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</si>
  <si>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</si>
  <si>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</si>
  <si>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</si>
  <si>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</si>
  <si>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</si>
  <si>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</si>
  <si>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</si>
  <si>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</si>
  <si>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</si>
  <si>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</si>
  <si>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</si>
  <si>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</si>
  <si>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</si>
  <si>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</si>
  <si>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</si>
  <si>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</si>
  <si>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</si>
  <si>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</si>
  <si>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</si>
  <si>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</si>
  <si>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</si>
  <si>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</si>
  <si>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</si>
  <si>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</si>
  <si>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</si>
  <si>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</si>
  <si>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</si>
  <si>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</si>
  <si>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</si>
  <si>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</si>
  <si>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</si>
  <si>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</si>
  <si>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</si>
  <si>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</si>
  <si>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</si>
  <si>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</si>
  <si>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</si>
  <si>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</si>
  <si>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</si>
  <si>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</si>
  <si>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</si>
  <si>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</si>
  <si>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</si>
  <si>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</si>
  <si>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</si>
  <si>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</si>
  <si>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</si>
  <si>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</si>
  <si>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</si>
  <si>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</si>
  <si>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</si>
  <si>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</si>
  <si>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</si>
  <si>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</si>
  <si>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</si>
  <si>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</si>
  <si>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</si>
  <si>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</si>
  <si>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</si>
  <si>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</si>
  <si>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</si>
  <si>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</si>
  <si>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</si>
  <si>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</si>
  <si>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</si>
  <si>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</si>
  <si>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</si>
  <si>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神田川</t>
  </si>
  <si>
    <t>石神井川</t>
  </si>
  <si>
    <t>残堀川</t>
  </si>
  <si>
    <t>白子川</t>
  </si>
  <si>
    <t>谷地川</t>
  </si>
  <si>
    <t>新河岸川</t>
  </si>
  <si>
    <t>隅田川</t>
  </si>
  <si>
    <t>北秋川</t>
  </si>
  <si>
    <t>荒川</t>
  </si>
  <si>
    <t>秋川</t>
  </si>
  <si>
    <t>新川</t>
  </si>
  <si>
    <t>平井川</t>
  </si>
  <si>
    <t>綾瀬川</t>
  </si>
  <si>
    <t>日原川</t>
  </si>
  <si>
    <t>新中川</t>
  </si>
  <si>
    <t>中川</t>
  </si>
  <si>
    <t>旧江戸川</t>
  </si>
  <si>
    <t>75％水質値</t>
  </si>
  <si>
    <t>河川の環境基準（ＢＯＤ）達成状況</t>
  </si>
  <si>
    <t>％</t>
  </si>
  <si>
    <t>ｈａ</t>
  </si>
  <si>
    <t>港区高輪</t>
  </si>
  <si>
    <t>練馬区石神井町</t>
  </si>
  <si>
    <t>㎥</t>
  </si>
  <si>
    <t>-</t>
  </si>
  <si>
    <t>出所：東京23区清掃一部事務組合ホームページ</t>
  </si>
  <si>
    <t>荒川区</t>
  </si>
  <si>
    <t>狛江市</t>
  </si>
  <si>
    <t>多摩市</t>
  </si>
  <si>
    <t>排出量の「区合計」は、継続持込分を除いた値である。</t>
  </si>
  <si>
    <t>４．環境・エネルギー・水</t>
  </si>
  <si>
    <t>区部計</t>
  </si>
  <si>
    <t>市部計</t>
  </si>
  <si>
    <t>市部平均</t>
  </si>
  <si>
    <t>プラ　80</t>
  </si>
  <si>
    <t>町田市金森</t>
  </si>
  <si>
    <t>一部地区プラ 32</t>
  </si>
  <si>
    <t>世田谷</t>
  </si>
  <si>
    <t>練馬</t>
  </si>
  <si>
    <t>10万円/kW・上限30万円</t>
  </si>
  <si>
    <t>板橋区</t>
  </si>
  <si>
    <t>PRTRデータ</t>
  </si>
  <si>
    <t>単位：pg-TEQ/m3</t>
  </si>
  <si>
    <t>プラ　40</t>
  </si>
  <si>
    <t>2016年5月23日～5月30日</t>
  </si>
  <si>
    <t>*1</t>
  </si>
  <si>
    <t>*2</t>
  </si>
  <si>
    <t>二酸化炭素排出量</t>
  </si>
  <si>
    <t>民生家庭部門</t>
  </si>
  <si>
    <t>民生業務部門</t>
  </si>
  <si>
    <t>一般廃棄物部門</t>
  </si>
  <si>
    <t>○</t>
  </si>
  <si>
    <t>上流</t>
  </si>
  <si>
    <t>中流</t>
  </si>
  <si>
    <t>江戸川</t>
  </si>
  <si>
    <t>下</t>
  </si>
  <si>
    <t>環境基準値（mg/l）</t>
  </si>
  <si>
    <t>養沢川</t>
  </si>
  <si>
    <t>上</t>
  </si>
  <si>
    <t>下</t>
  </si>
  <si>
    <t>浅川</t>
  </si>
  <si>
    <t>上(1)</t>
  </si>
  <si>
    <t>上(2)</t>
  </si>
  <si>
    <t>中
下
流</t>
  </si>
  <si>
    <t>-</t>
  </si>
  <si>
    <t>-</t>
  </si>
  <si>
    <t>25/25（100%）</t>
  </si>
  <si>
    <t>34/34（100%）</t>
  </si>
  <si>
    <t>杉並</t>
  </si>
  <si>
    <t>10万円/kW・上限35万円、中央エコアクト認証取得15万円/kW・上限42万円</t>
  </si>
  <si>
    <t>10万円/kW・上限40万円</t>
  </si>
  <si>
    <t>5万円/kW・上限20万円</t>
  </si>
  <si>
    <t>上限5万円（設置費用から国等の補助金額を差し引いた額の2分の1の額と5万円と比較し低い額）</t>
  </si>
  <si>
    <t>2万円/kW・上限8万円（共同住宅上限20万円）</t>
  </si>
  <si>
    <t>出所：前ページに同じ</t>
  </si>
  <si>
    <t>34/34（100%）</t>
  </si>
  <si>
    <t>出所：各自治体ホームページ</t>
  </si>
  <si>
    <t>対象経費の20％・上限75万円</t>
  </si>
  <si>
    <t>8万円/kW・上限20万円（区内業者施行の場合9.6万円／kW・上限24万円）</t>
  </si>
  <si>
    <t>2万円/kW・上限8万円</t>
  </si>
  <si>
    <t>3万円/kW・上限10万円</t>
  </si>
  <si>
    <t>2019年度</t>
  </si>
  <si>
    <t>※太陽光発電については、固定価格買取制度の公開データによる</t>
  </si>
  <si>
    <t>発電所数</t>
  </si>
  <si>
    <t>発電容量（kW）</t>
  </si>
  <si>
    <t>プラ　80</t>
  </si>
  <si>
    <t>出所：オール東京62市区町村共同事業「みどり東京・温暖化防止プロジェクト」ホームページ</t>
  </si>
  <si>
    <t>都計</t>
  </si>
  <si>
    <t>太陽光発電</t>
  </si>
  <si>
    <t>風力発電</t>
  </si>
  <si>
    <t>小水力発電</t>
  </si>
  <si>
    <t>地熱発電</t>
  </si>
  <si>
    <t>バイオマス発電</t>
  </si>
  <si>
    <t>地域的自給率</t>
  </si>
  <si>
    <t>電力自給率</t>
  </si>
  <si>
    <t>熱自給率</t>
  </si>
  <si>
    <t>2018年度</t>
  </si>
  <si>
    <t>再生可能エネルギー比率／（23区）</t>
  </si>
  <si>
    <t>再生可能エネルギー比率 ／（多摩）</t>
  </si>
  <si>
    <t>2万円/ｋW・上限8万円</t>
  </si>
  <si>
    <t>8万円/kW・上限40万円（蓄電池併設の場合は助成額全体に 5万円を加算）</t>
  </si>
  <si>
    <t>3万円/kWまたは機器購入費用の1/2相当額のいずれか低い額・上限：５kW</t>
  </si>
  <si>
    <t>3万円/ｋW・上限10万円</t>
  </si>
  <si>
    <t>5万円</t>
  </si>
  <si>
    <t>2020年度</t>
  </si>
  <si>
    <t>区部計</t>
  </si>
  <si>
    <t>市部計</t>
  </si>
  <si>
    <t>大場川</t>
  </si>
  <si>
    <t>妙正寺川</t>
  </si>
  <si>
    <t>落合川</t>
  </si>
  <si>
    <t>&lt;0.5</t>
  </si>
  <si>
    <t>&lt;0.5</t>
  </si>
  <si>
    <t>&lt;0.5</t>
  </si>
  <si>
    <t>5年間の増加率％</t>
  </si>
  <si>
    <t>板橋区氷川町</t>
  </si>
  <si>
    <t>立川市泉町</t>
  </si>
  <si>
    <t>町田市能ケ谷</t>
  </si>
  <si>
    <t>小金井市本町</t>
  </si>
  <si>
    <t>西東京市南町</t>
  </si>
  <si>
    <t>2020年度　自動車排ガス測定局</t>
  </si>
  <si>
    <t>出所：東京都『東京都環境白書2021』</t>
  </si>
  <si>
    <t>2020年6月29日～7月6日</t>
  </si>
  <si>
    <t>*3</t>
  </si>
  <si>
    <t>池沼面積は2020年1月1日現在</t>
  </si>
  <si>
    <t>市民発電所（太陽光）</t>
  </si>
  <si>
    <t>出所：東京都環境局ホームページ</t>
  </si>
  <si>
    <t>2万円/ｋｗ・上限10万円。新たに購入した建物にあらかじめ設備がついていた場合１万５千円</t>
  </si>
  <si>
    <t>対象経費の2分の1、一般8千ポイント/kWまたは8万ポイントのいずれか低い方（市内業者の場合1.6万ポイント/kWまたは15万ポイントのいずれか低い方）※1ポイント1円、市内でポイント分の買い物、飲食等の領収書を提出し、同ﾎﾟｲﾝﾄ額を還元</t>
  </si>
  <si>
    <t>このほか、江戸川区と小金井市に融資あっせん、利子補給事業がある。</t>
  </si>
  <si>
    <t>割合</t>
  </si>
  <si>
    <t>％</t>
  </si>
  <si>
    <t>&lt;0.5</t>
  </si>
  <si>
    <t>&lt;0.5</t>
  </si>
  <si>
    <t>出所：『令和2年度公共用水域及び地下水の水質測定結果』東京都環境局</t>
  </si>
  <si>
    <t>出所：『東京都区市町村清掃事業年報』（令和2年度実績）</t>
  </si>
  <si>
    <t>ごみ有料化は2020年度末現在。山谷修作東洋大学名誉教授ホームページ（2022年10月現在）も参照している。</t>
  </si>
  <si>
    <t>ごみ有料化の「プラ」は「プラスチック」の略</t>
  </si>
  <si>
    <t>2015年度</t>
  </si>
  <si>
    <t>―</t>
  </si>
  <si>
    <t>27／27（100%）</t>
  </si>
  <si>
    <t>28／28（100%）</t>
  </si>
  <si>
    <t>16／16（100%）</t>
  </si>
  <si>
    <t>18／18（100%）</t>
  </si>
  <si>
    <t>43／43（100%）</t>
  </si>
  <si>
    <t>46／46（100%）</t>
  </si>
  <si>
    <t>出所：東京都『東京都環境白書2021』</t>
  </si>
  <si>
    <t>2022年1月10日～1月17日</t>
  </si>
  <si>
    <t>2021年8月23日～8月30日</t>
  </si>
  <si>
    <t>2021年9月27日～10月4日</t>
  </si>
  <si>
    <t>2021年度　清掃工場周辺における大気中のダイオキシン類測定結果</t>
  </si>
  <si>
    <t>2021年6月7日～6月14日</t>
  </si>
  <si>
    <t>2021年12月6日～12月13日</t>
  </si>
  <si>
    <t>2021年12月13日～12月20日</t>
  </si>
  <si>
    <t>2021年8月18日～8月25日</t>
  </si>
  <si>
    <t>2022年2月3日～2月10日</t>
  </si>
  <si>
    <t>2021年6月14日～6月21日</t>
  </si>
  <si>
    <t>2021年12月14日～12月21日</t>
  </si>
  <si>
    <t>2021年11月22日～11月29日</t>
  </si>
  <si>
    <t>2021年5月31日～6月7日</t>
  </si>
  <si>
    <t>2021年7月26日～8月2日</t>
  </si>
  <si>
    <t>2021年9月6日～9月13日</t>
  </si>
  <si>
    <t>清掃工場</t>
  </si>
  <si>
    <t>測定日</t>
  </si>
  <si>
    <t>周辺大気のダイオキシン類濃度</t>
  </si>
  <si>
    <t>2021年10月18日～10月25日</t>
  </si>
  <si>
    <t>2021年7月5日～7月12日</t>
  </si>
  <si>
    <t>2021年11月1日～11月8日</t>
  </si>
  <si>
    <t>2021年10月11日～10月18日</t>
  </si>
  <si>
    <t>2021年9月13日～9月20日</t>
  </si>
  <si>
    <t>2021年11月8日～11月15日</t>
  </si>
  <si>
    <t>2021年6月21日～6月28日</t>
  </si>
  <si>
    <t>光が丘</t>
  </si>
  <si>
    <t>目黒※</t>
  </si>
  <si>
    <t>江戸川※</t>
  </si>
  <si>
    <t>※目黒清掃工場と江戸川清掃工場は建替工事中。</t>
  </si>
  <si>
    <t>大気の環境基準：0.6pg－TEQ／m3（年平均値）</t>
  </si>
  <si>
    <t>*2青梅市の現況はGreen Connection TOKYO https://green-connection.tokyo/ による。</t>
  </si>
  <si>
    <t>*1昭島市、国立市、福生市の現況については地域計画研究所調べ。確保目標、目標年についても同様だが、判明した限りで更新している。</t>
  </si>
  <si>
    <t>下水道普及率は2020年度末</t>
  </si>
  <si>
    <t>その他は『東京都統計年鑑2020』</t>
  </si>
  <si>
    <t>水源井戸数は2020年度末</t>
  </si>
  <si>
    <t>水使用量は2020年度</t>
  </si>
  <si>
    <t>水源井戸数、水使用量は『令和2年度　水道局事業年報』</t>
  </si>
  <si>
    <t>多摩地域計</t>
  </si>
  <si>
    <t>2019年度、単位は1000トンCO2</t>
  </si>
  <si>
    <t>出所：千葉大学倉阪研究室＋認定NPO法人環境エネルギー政策研究所「永続地帯」 http://sustainable-zone.org/ の収集データ。</t>
  </si>
  <si>
    <t>調査時（2023年1月）現在</t>
  </si>
  <si>
    <t>2022年度。住宅向け太陽光発電システムを対象とするもの。</t>
  </si>
  <si>
    <t>5万円/kW・戸建住宅：上限20万円、共同住宅：上限50万円</t>
  </si>
  <si>
    <t>5万円/kW・戸建住宅：上限20万円、共同住宅：上限150万円</t>
  </si>
  <si>
    <t>5万円/kW・上限25万円（区内業者施行の場合上限30万円）</t>
  </si>
  <si>
    <t>対象経費の3分の１もしくは6万円/kWのうちの小さい金額・上限24万円※区内事業者と契約して設置した場合、2割増額</t>
  </si>
  <si>
    <t>3万円/kW・上限10万円（家庭用燃料電池５万円・蓄電池５万円）</t>
  </si>
  <si>
    <t>2万円/kW（市内業者施行の場合3万円／kW）・上限5kW</t>
  </si>
  <si>
    <t>*4東大和市は2013年の現況調査がみどり率で46％</t>
  </si>
  <si>
    <t>*4</t>
  </si>
  <si>
    <t>2020年度</t>
  </si>
  <si>
    <t>*3</t>
  </si>
  <si>
    <t>*3墨田区は2040年みどり率21%を目標に設定、品川区、世田谷区、中野区、立川市、調布市、町田市、小平市もみどり率の目標数値</t>
  </si>
  <si>
    <t>出所：市民電力連絡会ウェブサイト『市民発電所台帳』</t>
  </si>
  <si>
    <t>※前年度よりも発電所数が減少しているが、調査の回答漏れの影響によるもので発電所がなくなったわけではない。</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</si>
</sst>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 numFmtId="212" formatCode="[$-411]ge\.m\.d;@"/>
    <numFmt numFmtId="213" formatCode="[$-411]ggge&quot;年&quot;m&quot;月&quot;d&quot;日&quot;;@"/>
    <numFmt numFmtId="214" formatCode="#,##0.0_ ;[Red]\-#,##0.0\ "/>
    <numFmt numFmtId="215" formatCode="_ * #\ ##0.00_ ;_ * \-#,##0.00_ ;_ * &quot;-&quot;??_ ;_ @_ "/>
    <numFmt numFmtId="216" formatCode="#,##0.00_ "/>
    <numFmt numFmtId="217" formatCode="0.00_);[Red]\(0.00\)"/>
    <numFmt numFmtId="218" formatCode="###\ ###\ ###"/>
    <numFmt numFmtId="219" formatCode="#\ ###\ ##0;\-#\ ###\ ##0;&quot;－&quot;;@"/>
    <numFmt numFmtId="220" formatCode="#,##0;[Red]#,##0"/>
    <numFmt numFmtId="221" formatCode="&quot;r&quot;\ #,##0"/>
    <numFmt numFmtId="222" formatCode="#\ ##0"/>
    <numFmt numFmtId="223" formatCode="#,##0&quot;MWh&quot;"/>
    <numFmt numFmtId="224" formatCode="[$]ggge&quot;年&quot;m&quot;月&quot;d&quot;日&quot;;@"/>
    <numFmt numFmtId="225" formatCode="[$-411]gge&quot;年&quot;m&quot;月&quot;d&quot;日&quot;;@"/>
    <numFmt numFmtId="226" formatCode="[$]gge&quot;年&quot;m&quot;月&quot;d&quot;日&quot;;@"/>
    <numFmt numFmtId="227" formatCode="#,##0.00_);[Red]\(#,##0.00\)"/>
    <numFmt numFmtId="228" formatCode="0.0%"/>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ＭＳ 明朝"/>
      <family val="1"/>
    </font>
    <font>
      <sz val="11"/>
      <name val="ＭＳ Ｐ明朝"/>
      <family val="1"/>
    </font>
    <font>
      <sz val="10"/>
      <name val="Arial"/>
      <family val="2"/>
    </font>
    <font>
      <u val="single"/>
      <sz val="11"/>
      <name val="ＭＳ Ｐゴシック"/>
      <family val="3"/>
    </font>
    <font>
      <sz val="10"/>
      <color indexed="10"/>
      <name val="ＭＳ Ｐゴシック"/>
      <family val="3"/>
    </font>
    <font>
      <sz val="11"/>
      <color theme="1"/>
      <name val="Calibri"/>
      <family val="3"/>
    </font>
    <font>
      <sz val="10"/>
      <color indexed="8"/>
      <name val="Calibri"/>
      <family val="3"/>
    </font>
    <font>
      <sz val="10"/>
      <color rgb="FFFF0000"/>
      <name val="ＭＳ Ｐゴシック"/>
      <family val="3"/>
    </font>
    <font>
      <sz val="11"/>
      <color rgb="FFFF0000"/>
      <name val="ＭＳ Ｐゴシック"/>
      <family val="3"/>
    </font>
    <font>
      <sz val="10"/>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style="thin"/>
    </border>
  </borders>
  <cellStyleXfs count="1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21" borderId="0" applyNumberFormat="0" applyBorder="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6" fillId="0" borderId="3" applyNumberFormat="0" applyFill="0" applyAlignment="0" applyProtection="0"/>
    <xf numFmtId="0" fontId="6" fillId="0" borderId="3"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8" fillId="23" borderId="4" applyNumberFormat="0" applyAlignment="0" applyProtection="0"/>
    <xf numFmtId="0" fontId="8" fillId="23" borderId="4"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0" fillId="0" borderId="0" applyFont="0" applyFill="0" applyAlignment="0" applyProtection="0"/>
    <xf numFmtId="38" fontId="0" fillId="0" borderId="0" applyFont="0" applyFill="0" applyAlignment="0" applyProtection="0"/>
    <xf numFmtId="38" fontId="3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4" fillId="23" borderId="9" applyNumberFormat="0" applyAlignment="0" applyProtection="0"/>
    <xf numFmtId="0" fontId="14" fillId="23"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0" fontId="16" fillId="7" borderId="4" applyNumberFormat="0" applyAlignment="0" applyProtection="0"/>
    <xf numFmtId="0" fontId="16" fillId="7" borderId="4" applyNumberFormat="0" applyAlignment="0" applyProtection="0"/>
    <xf numFmtId="0" fontId="0" fillId="0" borderId="0">
      <alignment/>
      <protection/>
    </xf>
    <xf numFmtId="212" fontId="0" fillId="0" borderId="0">
      <alignment vertical="center"/>
      <protection/>
    </xf>
    <xf numFmtId="212" fontId="0" fillId="0" borderId="0">
      <alignment vertical="center"/>
      <protection/>
    </xf>
    <xf numFmtId="0" fontId="0" fillId="0" borderId="0">
      <alignment vertical="center"/>
      <protection/>
    </xf>
    <xf numFmtId="0" fontId="37" fillId="0" borderId="0">
      <alignment vertical="center"/>
      <protection/>
    </xf>
    <xf numFmtId="0" fontId="33" fillId="0" borderId="0">
      <alignment/>
      <protection/>
    </xf>
    <xf numFmtId="0" fontId="37" fillId="0" borderId="0">
      <alignment vertical="center"/>
      <protection/>
    </xf>
    <xf numFmtId="0" fontId="0"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vertical="center"/>
      <protection/>
    </xf>
    <xf numFmtId="0" fontId="37" fillId="0" borderId="0">
      <alignment vertical="center"/>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27" fillId="24" borderId="0">
      <alignment/>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222">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3" fontId="20" fillId="0" borderId="11" xfId="0" applyNumberFormat="1" applyFont="1" applyBorder="1" applyAlignment="1">
      <alignment vertical="center"/>
    </xf>
    <xf numFmtId="176" fontId="21" fillId="0" borderId="0" xfId="138"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138"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138"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176" fontId="20" fillId="0" borderId="0" xfId="138"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0" fillId="0" borderId="11" xfId="0" applyFont="1" applyBorder="1" applyAlignment="1">
      <alignment horizontal="distributed" vertical="center" shrinkToFit="1"/>
    </xf>
    <xf numFmtId="176" fontId="21" fillId="0" borderId="13" xfId="138" applyNumberFormat="1" applyFont="1" applyBorder="1" applyAlignment="1">
      <alignment horizontal="distributed" shrinkToFit="1"/>
      <protection/>
    </xf>
    <xf numFmtId="0" fontId="20" fillId="0" borderId="11" xfId="0" applyFont="1" applyFill="1" applyBorder="1" applyAlignment="1">
      <alignment horizontal="center" vertical="center"/>
    </xf>
    <xf numFmtId="176" fontId="21" fillId="0" borderId="11" xfId="138" applyNumberFormat="1" applyFont="1" applyBorder="1" applyAlignment="1">
      <alignment horizontal="distributed" shrinkToFit="1"/>
      <protection/>
    </xf>
    <xf numFmtId="176" fontId="21" fillId="0" borderId="11" xfId="138" applyNumberFormat="1" applyFont="1" applyFill="1" applyBorder="1" applyAlignment="1">
      <alignment horizontal="distributed" shrinkToFit="1"/>
      <protection/>
    </xf>
    <xf numFmtId="176" fontId="20" fillId="0" borderId="13" xfId="138" applyNumberFormat="1" applyFont="1" applyBorder="1" applyAlignment="1">
      <alignment horizontal="distributed"/>
      <protection/>
    </xf>
    <xf numFmtId="176" fontId="20" fillId="0" borderId="11" xfId="138"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138"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0" xfId="0" applyFont="1" applyFill="1" applyBorder="1" applyAlignment="1">
      <alignment horizontal="lef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0" fontId="0" fillId="0" borderId="0" xfId="0" applyFont="1" applyFill="1" applyAlignment="1">
      <alignment horizontal="center" vertical="center"/>
    </xf>
    <xf numFmtId="0" fontId="18" fillId="0" borderId="0" xfId="0" applyFont="1" applyFill="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139" applyNumberFormat="1" applyFont="1" applyFill="1">
      <alignment vertical="center"/>
      <protection/>
    </xf>
    <xf numFmtId="196" fontId="1" fillId="0" borderId="0" xfId="139" applyNumberFormat="1" applyFill="1">
      <alignment vertical="center"/>
      <protection/>
    </xf>
    <xf numFmtId="196" fontId="21" fillId="0" borderId="0" xfId="139" applyNumberFormat="1" applyFont="1" applyFill="1">
      <alignment vertical="center"/>
      <protection/>
    </xf>
    <xf numFmtId="196" fontId="20" fillId="0" borderId="0" xfId="0" applyNumberFormat="1" applyFont="1" applyFill="1" applyAlignment="1">
      <alignment vertical="center"/>
    </xf>
    <xf numFmtId="184" fontId="38"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38" fillId="0" borderId="11" xfId="0" applyNumberFormat="1" applyFont="1" applyFill="1" applyBorder="1" applyAlignment="1" applyProtection="1">
      <alignment horizontal="right"/>
      <protection locked="0"/>
    </xf>
    <xf numFmtId="210" fontId="38" fillId="0" borderId="11" xfId="0" applyNumberFormat="1" applyFont="1" applyFill="1" applyBorder="1" applyAlignment="1" applyProtection="1">
      <alignment horizontal="right"/>
      <protection locked="0"/>
    </xf>
    <xf numFmtId="211" fontId="38" fillId="0" borderId="11" xfId="0" applyNumberFormat="1" applyFont="1" applyFill="1" applyBorder="1" applyAlignment="1" applyProtection="1">
      <alignment horizontal="right"/>
      <protection locked="0"/>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20" fillId="0" borderId="0" xfId="0" applyFont="1" applyFill="1" applyAlignment="1">
      <alignment vertical="center"/>
    </xf>
    <xf numFmtId="0" fontId="20" fillId="0" borderId="0" xfId="0" applyFont="1" applyAlignment="1">
      <alignment vertical="center" wrapText="1"/>
    </xf>
    <xf numFmtId="38" fontId="18" fillId="0" borderId="0" xfId="83" applyFont="1" applyFill="1" applyBorder="1" applyAlignment="1">
      <alignment vertical="center"/>
    </xf>
    <xf numFmtId="38" fontId="0" fillId="0" borderId="0" xfId="83" applyFont="1" applyFill="1" applyBorder="1" applyAlignment="1">
      <alignment vertical="center"/>
    </xf>
    <xf numFmtId="38" fontId="0" fillId="0" borderId="0" xfId="83" applyFont="1" applyFill="1" applyAlignment="1">
      <alignment vertical="center"/>
    </xf>
    <xf numFmtId="38" fontId="31" fillId="0" borderId="11" xfId="83" applyFont="1" applyFill="1" applyBorder="1" applyAlignment="1">
      <alignment horizontal="center" vertical="center"/>
    </xf>
    <xf numFmtId="38" fontId="20" fillId="0" borderId="11" xfId="83" applyFont="1" applyFill="1" applyBorder="1" applyAlignment="1">
      <alignment vertical="center" wrapText="1"/>
    </xf>
    <xf numFmtId="38" fontId="0" fillId="0" borderId="0" xfId="83" applyFont="1" applyFill="1" applyAlignment="1">
      <alignment vertical="center" wrapText="1"/>
    </xf>
    <xf numFmtId="38" fontId="20" fillId="0" borderId="11" xfId="83" applyFont="1" applyFill="1" applyBorder="1" applyAlignment="1">
      <alignment horizontal="distributed" vertical="center"/>
    </xf>
    <xf numFmtId="38" fontId="20" fillId="0" borderId="11" xfId="83" applyFont="1" applyFill="1" applyBorder="1" applyAlignment="1">
      <alignment horizontal="distributed" vertical="center" wrapText="1"/>
    </xf>
    <xf numFmtId="38" fontId="20" fillId="0" borderId="14" xfId="83" applyFont="1" applyFill="1" applyBorder="1" applyAlignment="1">
      <alignment horizontal="distributed" vertical="center" wrapText="1"/>
    </xf>
    <xf numFmtId="38" fontId="0" fillId="0" borderId="0" xfId="83" applyFont="1" applyFill="1" applyBorder="1" applyAlignment="1">
      <alignment vertical="center" wrapText="1"/>
    </xf>
    <xf numFmtId="38" fontId="20" fillId="0" borderId="0" xfId="83" applyFont="1" applyFill="1" applyBorder="1" applyAlignment="1">
      <alignment horizontal="left" vertical="center"/>
    </xf>
    <xf numFmtId="0" fontId="20" fillId="0" borderId="0" xfId="0" applyFont="1" applyFill="1" applyAlignment="1">
      <alignment horizontal="center" vertical="center"/>
    </xf>
    <xf numFmtId="3" fontId="20" fillId="0" borderId="0" xfId="0" applyNumberFormat="1" applyFont="1" applyFill="1" applyAlignment="1">
      <alignment vertical="center"/>
    </xf>
    <xf numFmtId="206" fontId="20" fillId="0" borderId="11" xfId="0" applyNumberFormat="1" applyFont="1" applyFill="1" applyBorder="1" applyAlignment="1">
      <alignment horizontal="center" vertical="center"/>
    </xf>
    <xf numFmtId="196" fontId="26" fillId="0" borderId="0" xfId="0" applyNumberFormat="1" applyFont="1" applyFill="1" applyAlignment="1">
      <alignment vertical="center"/>
    </xf>
    <xf numFmtId="196" fontId="0" fillId="0" borderId="0" xfId="0" applyNumberFormat="1" applyFill="1" applyAlignment="1">
      <alignment horizontal="right" vertical="center"/>
    </xf>
    <xf numFmtId="3" fontId="20" fillId="0" borderId="11" xfId="0" applyNumberFormat="1" applyFont="1" applyFill="1" applyBorder="1" applyAlignment="1">
      <alignment vertical="center"/>
    </xf>
    <xf numFmtId="38" fontId="0" fillId="0" borderId="0" xfId="83" applyFont="1" applyFill="1" applyAlignment="1">
      <alignment vertical="center"/>
    </xf>
    <xf numFmtId="38" fontId="20" fillId="0" borderId="11" xfId="83" applyFont="1" applyFill="1" applyBorder="1" applyAlignment="1">
      <alignment horizontal="center" vertical="center"/>
    </xf>
    <xf numFmtId="38" fontId="20" fillId="0" borderId="11" xfId="83" applyFont="1" applyFill="1" applyBorder="1" applyAlignment="1">
      <alignment/>
    </xf>
    <xf numFmtId="0" fontId="0" fillId="0" borderId="11" xfId="0" applyFont="1" applyFill="1" applyBorder="1" applyAlignment="1">
      <alignment vertical="center"/>
    </xf>
    <xf numFmtId="38" fontId="20" fillId="0" borderId="11" xfId="83" applyFont="1" applyFill="1" applyBorder="1" applyAlignment="1">
      <alignment horizontal="right"/>
    </xf>
    <xf numFmtId="38" fontId="20" fillId="0" borderId="11" xfId="83" applyFont="1" applyFill="1" applyBorder="1" applyAlignment="1">
      <alignment vertical="center"/>
    </xf>
    <xf numFmtId="38" fontId="20" fillId="0" borderId="11" xfId="83" applyFont="1" applyFill="1" applyBorder="1" applyAlignment="1">
      <alignment horizontal="right" vertical="center"/>
    </xf>
    <xf numFmtId="177" fontId="20" fillId="0" borderId="11" xfId="0" applyNumberFormat="1" applyFont="1" applyFill="1" applyBorder="1" applyAlignment="1">
      <alignment vertical="center"/>
    </xf>
    <xf numFmtId="0" fontId="20" fillId="0" borderId="11" xfId="137" applyNumberFormat="1" applyFont="1" applyFill="1" applyBorder="1" applyAlignment="1">
      <alignment vertical="center"/>
      <protection/>
    </xf>
    <xf numFmtId="0" fontId="20" fillId="0" borderId="11" xfId="137"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83" applyNumberFormat="1" applyFont="1" applyFill="1" applyBorder="1" applyAlignment="1">
      <alignment vertical="center"/>
    </xf>
    <xf numFmtId="176" fontId="20" fillId="0" borderId="15" xfId="138" applyNumberFormat="1" applyFont="1" applyFill="1" applyBorder="1" applyAlignment="1">
      <alignment horizontal="distributed"/>
      <protection/>
    </xf>
    <xf numFmtId="195" fontId="20" fillId="0" borderId="11" xfId="137" applyNumberFormat="1" applyFont="1" applyFill="1" applyBorder="1" applyAlignment="1">
      <alignment vertical="center"/>
      <protection/>
    </xf>
    <xf numFmtId="177" fontId="20" fillId="0" borderId="11" xfId="0" applyNumberFormat="1" applyFont="1" applyFill="1" applyBorder="1" applyAlignment="1">
      <alignment horizontal="right" vertical="center"/>
    </xf>
    <xf numFmtId="184" fontId="20" fillId="0" borderId="11" xfId="137" applyNumberFormat="1" applyFont="1" applyFill="1" applyBorder="1" applyAlignment="1">
      <alignment vertical="center"/>
      <protection/>
    </xf>
    <xf numFmtId="0" fontId="20" fillId="0" borderId="14" xfId="0" applyFont="1" applyFill="1" applyBorder="1" applyAlignment="1">
      <alignment vertical="center"/>
    </xf>
    <xf numFmtId="0" fontId="20" fillId="0" borderId="11" xfId="0" applyFont="1" applyFill="1" applyBorder="1" applyAlignment="1">
      <alignment horizontal="distributed" vertical="distributed"/>
    </xf>
    <xf numFmtId="206" fontId="20" fillId="0" borderId="11" xfId="0" applyNumberFormat="1" applyFont="1" applyFill="1" applyBorder="1" applyAlignment="1">
      <alignment vertical="center"/>
    </xf>
    <xf numFmtId="0" fontId="37" fillId="0" borderId="0" xfId="119">
      <alignment vertical="center"/>
      <protection/>
    </xf>
    <xf numFmtId="0" fontId="20" fillId="0" borderId="12" xfId="118" applyFont="1" applyFill="1" applyBorder="1" applyAlignment="1">
      <alignment vertical="center"/>
      <protection/>
    </xf>
    <xf numFmtId="0" fontId="20" fillId="0" borderId="12" xfId="118" applyFont="1" applyFill="1" applyBorder="1" applyAlignment="1">
      <alignment horizontal="center" vertical="center"/>
      <protection/>
    </xf>
    <xf numFmtId="0" fontId="20" fillId="0" borderId="11" xfId="118" applyFont="1" applyFill="1" applyBorder="1">
      <alignment vertical="center"/>
      <protection/>
    </xf>
    <xf numFmtId="0" fontId="20" fillId="0" borderId="10" xfId="118" applyFont="1" applyFill="1" applyBorder="1">
      <alignment vertical="center"/>
      <protection/>
    </xf>
    <xf numFmtId="0" fontId="0" fillId="0" borderId="0" xfId="118" applyFont="1" applyFill="1">
      <alignment vertical="center"/>
      <protection/>
    </xf>
    <xf numFmtId="0" fontId="0" fillId="0" borderId="0" xfId="118" applyFont="1" applyFill="1" applyBorder="1">
      <alignment vertical="center"/>
      <protection/>
    </xf>
    <xf numFmtId="0" fontId="20" fillId="0" borderId="11" xfId="118" applyFont="1" applyFill="1" applyBorder="1" applyAlignment="1">
      <alignment horizontal="center" vertical="center"/>
      <protection/>
    </xf>
    <xf numFmtId="184" fontId="20" fillId="0" borderId="11" xfId="118" applyNumberFormat="1" applyFont="1" applyFill="1" applyBorder="1" applyAlignment="1">
      <alignment vertical="center"/>
      <protection/>
    </xf>
    <xf numFmtId="193" fontId="20" fillId="0" borderId="11" xfId="118" applyNumberFormat="1" applyFont="1" applyFill="1" applyBorder="1">
      <alignment vertical="center"/>
      <protection/>
    </xf>
    <xf numFmtId="184" fontId="20" fillId="0" borderId="11" xfId="118" applyNumberFormat="1" applyFont="1" applyFill="1" applyBorder="1" applyAlignment="1">
      <alignment horizontal="right" vertical="center"/>
      <protection/>
    </xf>
    <xf numFmtId="193" fontId="20" fillId="0" borderId="11" xfId="118" applyNumberFormat="1" applyFont="1" applyFill="1" applyBorder="1" applyAlignment="1">
      <alignment vertical="center"/>
      <protection/>
    </xf>
    <xf numFmtId="177" fontId="20" fillId="0" borderId="11" xfId="118" applyNumberFormat="1" applyFont="1" applyFill="1" applyBorder="1" applyAlignment="1">
      <alignment horizontal="center" vertical="center"/>
      <protection/>
    </xf>
    <xf numFmtId="0" fontId="35" fillId="0" borderId="0" xfId="0" applyFont="1" applyFill="1" applyAlignment="1">
      <alignment vertical="center"/>
    </xf>
    <xf numFmtId="0" fontId="0" fillId="0" borderId="11" xfId="0" applyBorder="1" applyAlignment="1">
      <alignment horizontal="center" vertical="center"/>
    </xf>
    <xf numFmtId="0" fontId="20" fillId="0" borderId="0" xfId="0" applyFont="1" applyFill="1" applyBorder="1" applyAlignment="1">
      <alignment horizontal="distributed" vertical="center"/>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0" fontId="39" fillId="0" borderId="0" xfId="0" applyFont="1" applyAlignment="1">
      <alignment vertical="center"/>
    </xf>
    <xf numFmtId="0" fontId="40" fillId="0" borderId="0" xfId="0" applyFont="1" applyFill="1" applyAlignment="1">
      <alignment vertical="center"/>
    </xf>
    <xf numFmtId="0" fontId="20" fillId="0" borderId="0" xfId="118" applyFont="1">
      <alignment vertical="center"/>
      <protection/>
    </xf>
    <xf numFmtId="0" fontId="20" fillId="0" borderId="0" xfId="118" applyFont="1" applyFill="1" applyBorder="1">
      <alignment vertical="center"/>
      <protection/>
    </xf>
    <xf numFmtId="38" fontId="20" fillId="0" borderId="0" xfId="83" applyFont="1" applyFill="1" applyAlignment="1">
      <alignment vertical="center"/>
    </xf>
    <xf numFmtId="38" fontId="20" fillId="0" borderId="0" xfId="83" applyFont="1" applyFill="1" applyBorder="1" applyAlignment="1">
      <alignment horizontal="distributed" vertical="center"/>
    </xf>
    <xf numFmtId="227" fontId="20" fillId="0" borderId="11" xfId="0" applyNumberFormat="1" applyFont="1" applyFill="1" applyBorder="1" applyAlignment="1">
      <alignment vertical="center"/>
    </xf>
    <xf numFmtId="228" fontId="20" fillId="0" borderId="11" xfId="0" applyNumberFormat="1" applyFont="1" applyFill="1" applyBorder="1" applyAlignment="1">
      <alignment vertical="center"/>
    </xf>
    <xf numFmtId="228" fontId="20" fillId="0" borderId="0" xfId="0" applyNumberFormat="1" applyFont="1" applyFill="1" applyAlignment="1">
      <alignment vertical="center"/>
    </xf>
    <xf numFmtId="0" fontId="20" fillId="0" borderId="11" xfId="0" applyFont="1" applyFill="1" applyBorder="1" applyAlignment="1">
      <alignment horizontal="right" vertical="center"/>
    </xf>
    <xf numFmtId="0" fontId="20" fillId="0" borderId="0" xfId="0" applyFont="1" applyAlignment="1">
      <alignment vertical="center"/>
    </xf>
    <xf numFmtId="196" fontId="21" fillId="0" borderId="11" xfId="139" applyNumberFormat="1" applyFont="1" applyFill="1" applyBorder="1" applyAlignment="1">
      <alignment horizontal="distributed" vertical="center"/>
      <protection/>
    </xf>
    <xf numFmtId="196" fontId="1" fillId="0" borderId="11" xfId="139" applyNumberFormat="1" applyFill="1" applyBorder="1" applyAlignment="1">
      <alignment horizontal="center" vertical="center"/>
      <protection/>
    </xf>
    <xf numFmtId="196" fontId="1" fillId="0" borderId="11" xfId="139" applyNumberFormat="1" applyFill="1" applyBorder="1" applyAlignment="1">
      <alignment horizontal="center" vertical="center" wrapText="1"/>
      <protection/>
    </xf>
    <xf numFmtId="196" fontId="21" fillId="0" borderId="11" xfId="139" applyNumberFormat="1" applyFont="1" applyFill="1" applyBorder="1">
      <alignment vertical="center"/>
      <protection/>
    </xf>
    <xf numFmtId="196" fontId="20" fillId="0" borderId="11" xfId="139" applyNumberFormat="1" applyFont="1" applyFill="1" applyBorder="1">
      <alignment vertical="center"/>
      <protection/>
    </xf>
    <xf numFmtId="3" fontId="0" fillId="0" borderId="0" xfId="0" applyNumberFormat="1" applyFont="1" applyFill="1" applyAlignment="1">
      <alignment horizontal="center" vertical="center"/>
    </xf>
    <xf numFmtId="3" fontId="0" fillId="0" borderId="0" xfId="0" applyNumberFormat="1" applyFont="1" applyFill="1" applyAlignment="1">
      <alignment vertical="center"/>
    </xf>
    <xf numFmtId="0" fontId="20" fillId="0" borderId="14" xfId="0" applyFont="1" applyFill="1" applyBorder="1" applyAlignment="1">
      <alignment vertical="center" wrapText="1"/>
    </xf>
    <xf numFmtId="10" fontId="0" fillId="0" borderId="11" xfId="0" applyNumberFormat="1" applyFill="1" applyBorder="1" applyAlignment="1">
      <alignment vertical="center"/>
    </xf>
    <xf numFmtId="0" fontId="40" fillId="0" borderId="0" xfId="0" applyFont="1" applyAlignment="1">
      <alignment vertical="center"/>
    </xf>
    <xf numFmtId="0" fontId="20" fillId="0" borderId="0" xfId="137" applyNumberFormat="1" applyFont="1" applyFill="1" applyBorder="1" applyAlignment="1">
      <alignment vertical="center"/>
      <protection/>
    </xf>
    <xf numFmtId="0" fontId="20" fillId="0" borderId="12" xfId="0" applyFont="1" applyBorder="1" applyAlignment="1">
      <alignment vertical="center"/>
    </xf>
    <xf numFmtId="193" fontId="20" fillId="0" borderId="11" xfId="0" applyNumberFormat="1" applyFont="1" applyFill="1" applyBorder="1" applyAlignment="1">
      <alignment vertical="center"/>
    </xf>
    <xf numFmtId="0" fontId="20" fillId="0" borderId="13" xfId="0" applyFont="1" applyFill="1" applyBorder="1" applyAlignment="1">
      <alignment vertical="center"/>
    </xf>
    <xf numFmtId="193" fontId="20" fillId="0" borderId="11" xfId="0" applyNumberFormat="1" applyFont="1" applyFill="1" applyBorder="1" applyAlignment="1">
      <alignment horizontal="right" vertical="center"/>
    </xf>
    <xf numFmtId="0" fontId="41" fillId="0" borderId="0" xfId="119" applyFont="1">
      <alignment vertical="center"/>
      <protection/>
    </xf>
    <xf numFmtId="0" fontId="20" fillId="0" borderId="11" xfId="0" applyFont="1" applyFill="1" applyBorder="1" applyAlignment="1">
      <alignment horizontal="center" vertical="center"/>
    </xf>
    <xf numFmtId="0" fontId="20" fillId="0" borderId="14" xfId="0" applyFont="1" applyBorder="1" applyAlignment="1">
      <alignment vertical="center"/>
    </xf>
    <xf numFmtId="0" fontId="20" fillId="0" borderId="13" xfId="0" applyFont="1" applyBorder="1" applyAlignment="1">
      <alignment vertical="center"/>
    </xf>
    <xf numFmtId="0" fontId="29" fillId="0" borderId="1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4" xfId="0" applyFont="1" applyFill="1" applyBorder="1" applyAlignment="1">
      <alignment vertical="top" wrapText="1"/>
    </xf>
    <xf numFmtId="0" fontId="20" fillId="0" borderId="13" xfId="0" applyFont="1" applyFill="1" applyBorder="1" applyAlignment="1">
      <alignment vertical="top" wrapTex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5"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5"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5" xfId="0" applyNumberFormat="1" applyFont="1" applyBorder="1" applyAlignment="1">
      <alignment horizontal="center"/>
    </xf>
    <xf numFmtId="209" fontId="20" fillId="0" borderId="17" xfId="0" applyNumberFormat="1" applyFont="1" applyBorder="1" applyAlignment="1">
      <alignment horizont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distributed" vertical="distributed"/>
    </xf>
    <xf numFmtId="0" fontId="20" fillId="0" borderId="17" xfId="0" applyFont="1" applyFill="1" applyBorder="1" applyAlignment="1">
      <alignment horizontal="distributed" vertical="distributed"/>
    </xf>
    <xf numFmtId="0" fontId="20" fillId="0" borderId="11" xfId="0" applyFont="1" applyFill="1" applyBorder="1" applyAlignment="1">
      <alignment horizontal="distributed" vertical="distributed"/>
    </xf>
    <xf numFmtId="0" fontId="20" fillId="0" borderId="18" xfId="0" applyFont="1" applyFill="1" applyBorder="1" applyAlignment="1">
      <alignment horizontal="distributed" vertical="distributed"/>
    </xf>
    <xf numFmtId="0" fontId="20" fillId="0" borderId="19" xfId="0" applyFont="1" applyFill="1" applyBorder="1" applyAlignment="1">
      <alignment horizontal="distributed" vertical="distributed"/>
    </xf>
    <xf numFmtId="0" fontId="20" fillId="0" borderId="20" xfId="0" applyFont="1" applyFill="1" applyBorder="1" applyAlignment="1">
      <alignment horizontal="distributed" vertical="distributed"/>
    </xf>
    <xf numFmtId="0" fontId="20" fillId="0" borderId="21" xfId="0" applyFont="1" applyFill="1" applyBorder="1" applyAlignment="1">
      <alignment horizontal="distributed" vertical="distributed"/>
    </xf>
    <xf numFmtId="0" fontId="20" fillId="0" borderId="14" xfId="0" applyFont="1" applyFill="1" applyBorder="1" applyAlignment="1">
      <alignment vertical="center"/>
    </xf>
    <xf numFmtId="0" fontId="20" fillId="0" borderId="13" xfId="0" applyFont="1" applyFill="1" applyBorder="1" applyAlignment="1">
      <alignment vertical="center"/>
    </xf>
    <xf numFmtId="0" fontId="20" fillId="0" borderId="14" xfId="0" applyFont="1" applyFill="1" applyBorder="1" applyAlignment="1">
      <alignment horizontal="distributed" vertical="distributed"/>
    </xf>
    <xf numFmtId="0" fontId="20" fillId="0" borderId="13" xfId="0" applyFont="1" applyFill="1" applyBorder="1" applyAlignment="1">
      <alignment horizontal="distributed" vertical="distributed"/>
    </xf>
    <xf numFmtId="0" fontId="20" fillId="0" borderId="10" xfId="0" applyFont="1" applyFill="1" applyBorder="1" applyAlignment="1">
      <alignment horizontal="distributed" vertical="distributed"/>
    </xf>
    <xf numFmtId="0" fontId="20" fillId="0" borderId="14"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14" xfId="0" applyFont="1" applyBorder="1" applyAlignment="1">
      <alignment horizontal="distributed" vertical="center"/>
    </xf>
    <xf numFmtId="0" fontId="20" fillId="0" borderId="13" xfId="0" applyFont="1" applyBorder="1" applyAlignment="1">
      <alignment horizontal="distributed" vertical="center"/>
    </xf>
    <xf numFmtId="0" fontId="20" fillId="0" borderId="14" xfId="0" applyNumberFormat="1" applyFont="1" applyFill="1" applyBorder="1" applyAlignment="1">
      <alignment horizontal="distributed" vertical="distributed"/>
    </xf>
    <xf numFmtId="0" fontId="20" fillId="0" borderId="10" xfId="0" applyNumberFormat="1" applyFont="1" applyFill="1" applyBorder="1" applyAlignment="1">
      <alignment horizontal="distributed" vertical="distributed"/>
    </xf>
    <xf numFmtId="0" fontId="20" fillId="0" borderId="13" xfId="0" applyNumberFormat="1" applyFont="1" applyFill="1" applyBorder="1" applyAlignment="1">
      <alignment horizontal="distributed" vertical="distributed"/>
    </xf>
    <xf numFmtId="0" fontId="20" fillId="0" borderId="10" xfId="0" applyFont="1" applyFill="1" applyBorder="1" applyAlignment="1">
      <alignment vertical="center"/>
    </xf>
    <xf numFmtId="0" fontId="20" fillId="0" borderId="14" xfId="0" applyFont="1" applyFill="1" applyBorder="1" applyAlignment="1">
      <alignment horizontal="distributed" vertical="distributed" wrapText="1"/>
    </xf>
    <xf numFmtId="0" fontId="20" fillId="0" borderId="11" xfId="0" applyFont="1" applyBorder="1" applyAlignment="1">
      <alignment horizontal="center"/>
    </xf>
    <xf numFmtId="206" fontId="20" fillId="0" borderId="11" xfId="0" applyNumberFormat="1" applyFont="1" applyFill="1" applyBorder="1" applyAlignment="1">
      <alignment horizontal="center" vertical="center"/>
    </xf>
    <xf numFmtId="0" fontId="18" fillId="0" borderId="0" xfId="0" applyFont="1" applyFill="1" applyAlignment="1">
      <alignment horizontal="left" vertical="center"/>
    </xf>
  </cellXfs>
  <cellStyles count="12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3" xfId="71"/>
    <cellStyle name="Hyperlink"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桁区切り 3 2" xfId="88"/>
    <cellStyle name="桁区切り 3 3" xfId="89"/>
    <cellStyle name="桁区切り 4" xfId="90"/>
    <cellStyle name="桁区切り 5" xfId="91"/>
    <cellStyle name="桁区切り 6"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通貨 2" xfId="109"/>
    <cellStyle name="通貨 2 2" xfId="110"/>
    <cellStyle name="通貨 3" xfId="111"/>
    <cellStyle name="通貨 3 2" xfId="112"/>
    <cellStyle name="入力" xfId="113"/>
    <cellStyle name="入力 2" xfId="114"/>
    <cellStyle name="標準 10" xfId="115"/>
    <cellStyle name="標準 11" xfId="116"/>
    <cellStyle name="標準 12" xfId="117"/>
    <cellStyle name="標準 13" xfId="118"/>
    <cellStyle name="標準 14" xfId="119"/>
    <cellStyle name="標準 15" xfId="120"/>
    <cellStyle name="標準 16" xfId="121"/>
    <cellStyle name="標準 2" xfId="122"/>
    <cellStyle name="標準 2 2" xfId="123"/>
    <cellStyle name="標準 2 2 2" xfId="124"/>
    <cellStyle name="標準 2 3" xfId="125"/>
    <cellStyle name="標準 2 4" xfId="126"/>
    <cellStyle name="標準 2 5" xfId="127"/>
    <cellStyle name="標準 3" xfId="128"/>
    <cellStyle name="標準 3 2" xfId="129"/>
    <cellStyle name="標準 4" xfId="130"/>
    <cellStyle name="標準 4 2" xfId="131"/>
    <cellStyle name="標準 5" xfId="132"/>
    <cellStyle name="標準 6" xfId="133"/>
    <cellStyle name="標準 7" xfId="134"/>
    <cellStyle name="標準 8" xfId="135"/>
    <cellStyle name="標準 9" xfId="136"/>
    <cellStyle name="標準_5-04" xfId="137"/>
    <cellStyle name="標準_Sheet1" xfId="138"/>
    <cellStyle name="標準_Sheet4" xfId="139"/>
    <cellStyle name="Followed Hyperlink" xfId="140"/>
    <cellStyle name="良い" xfId="141"/>
    <cellStyle name="良い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A1">
      <selection activeCell="A1" sqref="A1"/>
    </sheetView>
  </sheetViews>
  <sheetFormatPr defaultColWidth="9.00390625" defaultRowHeight="13.5"/>
  <cols>
    <col min="1" max="7" width="9.00390625" style="2" customWidth="1"/>
    <col min="8" max="8" width="7.50390625" style="2" customWidth="1"/>
    <col min="9" max="9" width="9.00390625" style="2" customWidth="1"/>
    <col min="10" max="10" width="1.625" style="2" customWidth="1"/>
    <col min="11" max="11" width="10.375" style="2" customWidth="1"/>
    <col min="12" max="17" width="9.00390625" style="2" customWidth="1"/>
    <col min="18" max="18" width="7.625" style="2" customWidth="1"/>
    <col min="19" max="19" width="9.50390625" style="2" customWidth="1"/>
    <col min="20" max="20" width="8.75390625" style="2" customWidth="1"/>
    <col min="21" max="21" width="12.25390625" style="2" customWidth="1"/>
    <col min="22" max="16384" width="9.00390625" style="2" customWidth="1"/>
  </cols>
  <sheetData>
    <row r="1" ht="13.5">
      <c r="A1" s="1" t="s">
        <v>320</v>
      </c>
    </row>
    <row r="2" spans="1:10" ht="13.5">
      <c r="A2" s="1" t="s">
        <v>132</v>
      </c>
      <c r="J2" s="3"/>
    </row>
    <row r="3" ht="12">
      <c r="J3" s="3"/>
    </row>
    <row r="4" spans="1:21" ht="13.5" customHeight="1">
      <c r="A4" s="175"/>
      <c r="B4" s="182" t="s">
        <v>129</v>
      </c>
      <c r="C4" s="183"/>
      <c r="D4" s="183"/>
      <c r="E4" s="184"/>
      <c r="F4" s="179" t="s">
        <v>403</v>
      </c>
      <c r="G4" s="180" t="s">
        <v>130</v>
      </c>
      <c r="H4" s="179" t="s">
        <v>195</v>
      </c>
      <c r="I4" s="177" t="s">
        <v>196</v>
      </c>
      <c r="J4" s="4"/>
      <c r="K4" s="175"/>
      <c r="L4" s="182" t="s">
        <v>129</v>
      </c>
      <c r="M4" s="183"/>
      <c r="N4" s="183"/>
      <c r="O4" s="184"/>
      <c r="P4" s="179" t="s">
        <v>403</v>
      </c>
      <c r="Q4" s="180" t="s">
        <v>130</v>
      </c>
      <c r="R4" s="179" t="s">
        <v>195</v>
      </c>
      <c r="S4" s="177" t="s">
        <v>197</v>
      </c>
      <c r="T4" s="174" t="s">
        <v>192</v>
      </c>
      <c r="U4" s="174"/>
    </row>
    <row r="5" spans="1:21" ht="12">
      <c r="A5" s="176"/>
      <c r="B5" s="31" t="s">
        <v>427</v>
      </c>
      <c r="C5" s="31" t="s">
        <v>386</v>
      </c>
      <c r="D5" s="31" t="s">
        <v>371</v>
      </c>
      <c r="E5" s="31" t="s">
        <v>394</v>
      </c>
      <c r="F5" s="179"/>
      <c r="G5" s="181"/>
      <c r="H5" s="179"/>
      <c r="I5" s="178"/>
      <c r="J5" s="4"/>
      <c r="K5" s="176"/>
      <c r="L5" s="31" t="s">
        <v>427</v>
      </c>
      <c r="M5" s="31" t="s">
        <v>386</v>
      </c>
      <c r="N5" s="31" t="s">
        <v>371</v>
      </c>
      <c r="O5" s="31" t="s">
        <v>394</v>
      </c>
      <c r="P5" s="179"/>
      <c r="Q5" s="181"/>
      <c r="R5" s="179"/>
      <c r="S5" s="178"/>
      <c r="T5" s="31" t="s">
        <v>193</v>
      </c>
      <c r="U5" s="31" t="s">
        <v>194</v>
      </c>
    </row>
    <row r="6" spans="1:21" ht="12">
      <c r="A6" s="34" t="s">
        <v>137</v>
      </c>
      <c r="B6" s="144">
        <v>21530</v>
      </c>
      <c r="C6" s="145">
        <v>20845</v>
      </c>
      <c r="D6" s="145">
        <v>21394</v>
      </c>
      <c r="E6" s="145">
        <v>21131</v>
      </c>
      <c r="F6" s="115">
        <f>E6/B6*100-100</f>
        <v>-1.8532280538783112</v>
      </c>
      <c r="G6" s="146"/>
      <c r="H6" s="146"/>
      <c r="I6" s="31"/>
      <c r="J6" s="5"/>
      <c r="K6" s="35" t="s">
        <v>77</v>
      </c>
      <c r="L6" s="144">
        <v>167929</v>
      </c>
      <c r="M6" s="144">
        <v>156986</v>
      </c>
      <c r="N6" s="144">
        <v>158638</v>
      </c>
      <c r="O6" s="144">
        <v>157534</v>
      </c>
      <c r="P6" s="115">
        <f>O6/L6*100-100</f>
        <v>-6.190116060954338</v>
      </c>
      <c r="Q6" s="20">
        <v>768</v>
      </c>
      <c r="R6" s="154">
        <v>0.347</v>
      </c>
      <c r="S6" s="31" t="s">
        <v>141</v>
      </c>
      <c r="T6" s="20">
        <v>75</v>
      </c>
      <c r="U6" s="156"/>
    </row>
    <row r="7" spans="1:21" ht="12">
      <c r="A7" s="35" t="s">
        <v>138</v>
      </c>
      <c r="B7" s="144">
        <v>46966</v>
      </c>
      <c r="C7" s="144">
        <v>48143</v>
      </c>
      <c r="D7" s="144">
        <v>49090</v>
      </c>
      <c r="E7" s="144">
        <v>49596</v>
      </c>
      <c r="F7" s="115">
        <f aca="true" t="shared" si="0" ref="F7:F30">E7/B7*100-100</f>
        <v>5.599795596814715</v>
      </c>
      <c r="G7" s="146"/>
      <c r="H7" s="146"/>
      <c r="I7" s="31"/>
      <c r="J7" s="5"/>
      <c r="K7" s="35" t="s">
        <v>78</v>
      </c>
      <c r="L7" s="144">
        <v>50545</v>
      </c>
      <c r="M7" s="144">
        <v>43928</v>
      </c>
      <c r="N7" s="144">
        <v>43697</v>
      </c>
      <c r="O7" s="144">
        <v>45308</v>
      </c>
      <c r="P7" s="115">
        <f aca="true" t="shared" si="1" ref="P7:P33">O7/L7*100-100</f>
        <v>-10.361064398061131</v>
      </c>
      <c r="Q7" s="20">
        <v>673</v>
      </c>
      <c r="R7" s="154">
        <v>0.437</v>
      </c>
      <c r="S7" s="31" t="s">
        <v>141</v>
      </c>
      <c r="T7" s="20">
        <v>80</v>
      </c>
      <c r="U7" s="156"/>
    </row>
    <row r="8" spans="1:21" ht="12">
      <c r="A8" s="35" t="s">
        <v>79</v>
      </c>
      <c r="B8" s="144">
        <v>76273</v>
      </c>
      <c r="C8" s="144">
        <v>76177</v>
      </c>
      <c r="D8" s="144">
        <v>76695</v>
      </c>
      <c r="E8" s="144">
        <v>77476</v>
      </c>
      <c r="F8" s="115">
        <f t="shared" si="0"/>
        <v>1.5772291636621247</v>
      </c>
      <c r="G8" s="146"/>
      <c r="H8" s="146"/>
      <c r="I8" s="31"/>
      <c r="J8" s="5"/>
      <c r="K8" s="35" t="s">
        <v>80</v>
      </c>
      <c r="L8" s="144">
        <v>44121</v>
      </c>
      <c r="M8" s="144">
        <v>42404</v>
      </c>
      <c r="N8" s="144">
        <v>42983</v>
      </c>
      <c r="O8" s="144">
        <v>43160</v>
      </c>
      <c r="P8" s="115">
        <f t="shared" si="1"/>
        <v>-2.178101130980707</v>
      </c>
      <c r="Q8" s="20">
        <v>801</v>
      </c>
      <c r="R8" s="154">
        <v>0.393</v>
      </c>
      <c r="S8" s="31" t="s">
        <v>198</v>
      </c>
      <c r="T8" s="20">
        <v>80</v>
      </c>
      <c r="U8" s="156"/>
    </row>
    <row r="9" spans="1:21" ht="12">
      <c r="A9" s="35" t="s">
        <v>81</v>
      </c>
      <c r="B9" s="144">
        <v>93154</v>
      </c>
      <c r="C9" s="144">
        <v>90322</v>
      </c>
      <c r="D9" s="144">
        <v>90892</v>
      </c>
      <c r="E9" s="144">
        <v>92478</v>
      </c>
      <c r="F9" s="115">
        <f t="shared" si="0"/>
        <v>-0.7256800566803321</v>
      </c>
      <c r="G9" s="146"/>
      <c r="H9" s="146"/>
      <c r="I9" s="31"/>
      <c r="J9" s="5"/>
      <c r="K9" s="35" t="s">
        <v>82</v>
      </c>
      <c r="L9" s="144">
        <v>48513</v>
      </c>
      <c r="M9" s="144">
        <v>47275</v>
      </c>
      <c r="N9" s="144">
        <v>47760</v>
      </c>
      <c r="O9" s="144">
        <v>49471</v>
      </c>
      <c r="P9" s="115">
        <f t="shared" si="1"/>
        <v>1.974728423309216</v>
      </c>
      <c r="Q9" s="20">
        <v>713</v>
      </c>
      <c r="R9" s="154">
        <v>0.393</v>
      </c>
      <c r="S9" s="31" t="s">
        <v>198</v>
      </c>
      <c r="T9" s="20">
        <v>75</v>
      </c>
      <c r="U9" s="156"/>
    </row>
    <row r="10" spans="1:21" ht="12">
      <c r="A10" s="35" t="s">
        <v>83</v>
      </c>
      <c r="B10" s="144">
        <v>57653</v>
      </c>
      <c r="C10" s="144">
        <v>55503</v>
      </c>
      <c r="D10" s="144">
        <v>56065</v>
      </c>
      <c r="E10" s="144">
        <v>58421</v>
      </c>
      <c r="F10" s="115">
        <f t="shared" si="0"/>
        <v>1.3321076093178164</v>
      </c>
      <c r="G10" s="146"/>
      <c r="H10" s="146"/>
      <c r="I10" s="31"/>
      <c r="J10" s="5"/>
      <c r="K10" s="35" t="s">
        <v>84</v>
      </c>
      <c r="L10" s="144">
        <v>42439</v>
      </c>
      <c r="M10" s="144">
        <v>40069</v>
      </c>
      <c r="N10" s="144">
        <v>40313</v>
      </c>
      <c r="O10" s="144">
        <v>40571</v>
      </c>
      <c r="P10" s="115">
        <f t="shared" si="1"/>
        <v>-4.401611725064214</v>
      </c>
      <c r="Q10" s="20">
        <v>840</v>
      </c>
      <c r="R10" s="154">
        <v>0.34</v>
      </c>
      <c r="S10" s="31" t="s">
        <v>198</v>
      </c>
      <c r="T10" s="20">
        <v>60</v>
      </c>
      <c r="U10" s="156" t="s">
        <v>199</v>
      </c>
    </row>
    <row r="11" spans="1:21" ht="12">
      <c r="A11" s="35" t="s">
        <v>85</v>
      </c>
      <c r="B11" s="144">
        <v>56266</v>
      </c>
      <c r="C11" s="144">
        <v>53967</v>
      </c>
      <c r="D11" s="144">
        <v>54606</v>
      </c>
      <c r="E11" s="144">
        <v>55038</v>
      </c>
      <c r="F11" s="115">
        <f t="shared" si="0"/>
        <v>-2.182490313866282</v>
      </c>
      <c r="G11" s="146"/>
      <c r="H11" s="146"/>
      <c r="I11" s="31" t="s">
        <v>200</v>
      </c>
      <c r="J11" s="5"/>
      <c r="K11" s="35" t="s">
        <v>86</v>
      </c>
      <c r="L11" s="144">
        <v>64228</v>
      </c>
      <c r="M11" s="144">
        <v>62796</v>
      </c>
      <c r="N11" s="144">
        <v>63832</v>
      </c>
      <c r="O11" s="144">
        <v>65031</v>
      </c>
      <c r="P11" s="115">
        <f t="shared" si="1"/>
        <v>1.2502335430030485</v>
      </c>
      <c r="Q11" s="20">
        <v>684</v>
      </c>
      <c r="R11" s="154">
        <v>0.398</v>
      </c>
      <c r="S11" s="31" t="s">
        <v>198</v>
      </c>
      <c r="T11" s="20">
        <v>80</v>
      </c>
      <c r="U11" s="156" t="s">
        <v>201</v>
      </c>
    </row>
    <row r="12" spans="1:21" ht="12">
      <c r="A12" s="35" t="s">
        <v>87</v>
      </c>
      <c r="B12" s="144">
        <v>68827</v>
      </c>
      <c r="C12" s="144">
        <v>67134</v>
      </c>
      <c r="D12" s="144">
        <v>67567</v>
      </c>
      <c r="E12" s="144">
        <v>69231</v>
      </c>
      <c r="F12" s="115">
        <f t="shared" si="0"/>
        <v>0.5869789472154849</v>
      </c>
      <c r="G12" s="146"/>
      <c r="H12" s="146"/>
      <c r="I12" s="31" t="s">
        <v>141</v>
      </c>
      <c r="J12" s="5"/>
      <c r="K12" s="35" t="s">
        <v>88</v>
      </c>
      <c r="L12" s="144">
        <v>32137</v>
      </c>
      <c r="M12" s="144">
        <v>31204</v>
      </c>
      <c r="N12" s="144">
        <v>31342</v>
      </c>
      <c r="O12" s="144">
        <v>31722</v>
      </c>
      <c r="P12" s="115">
        <f t="shared" si="1"/>
        <v>-1.2913464231260008</v>
      </c>
      <c r="Q12" s="20">
        <v>765</v>
      </c>
      <c r="R12" s="154">
        <v>0.369</v>
      </c>
      <c r="S12" s="31" t="s">
        <v>198</v>
      </c>
      <c r="T12" s="20">
        <v>60</v>
      </c>
      <c r="U12" s="156" t="s">
        <v>202</v>
      </c>
    </row>
    <row r="13" spans="1:21" ht="12">
      <c r="A13" s="35" t="s">
        <v>89</v>
      </c>
      <c r="B13" s="144">
        <v>128901</v>
      </c>
      <c r="C13" s="144">
        <v>123796</v>
      </c>
      <c r="D13" s="144">
        <v>125107</v>
      </c>
      <c r="E13" s="144">
        <v>127762</v>
      </c>
      <c r="F13" s="115">
        <f t="shared" si="0"/>
        <v>-0.8836238663780733</v>
      </c>
      <c r="G13" s="146"/>
      <c r="H13" s="146"/>
      <c r="I13" s="31"/>
      <c r="J13" s="5"/>
      <c r="K13" s="35" t="s">
        <v>90</v>
      </c>
      <c r="L13" s="144">
        <v>60943</v>
      </c>
      <c r="M13" s="144">
        <v>60147</v>
      </c>
      <c r="N13" s="144">
        <v>61394</v>
      </c>
      <c r="O13" s="144">
        <v>63008</v>
      </c>
      <c r="P13" s="115">
        <f t="shared" si="1"/>
        <v>3.388412122803274</v>
      </c>
      <c r="Q13" s="20">
        <v>726</v>
      </c>
      <c r="R13" s="154">
        <v>0.426</v>
      </c>
      <c r="S13" s="31" t="s">
        <v>198</v>
      </c>
      <c r="T13" s="20">
        <v>84</v>
      </c>
      <c r="U13" s="156"/>
    </row>
    <row r="14" spans="1:21" ht="12">
      <c r="A14" s="35" t="s">
        <v>91</v>
      </c>
      <c r="B14" s="144">
        <v>98978</v>
      </c>
      <c r="C14" s="144">
        <v>96866</v>
      </c>
      <c r="D14" s="144">
        <v>98580</v>
      </c>
      <c r="E14" s="144">
        <v>103176</v>
      </c>
      <c r="F14" s="115">
        <f t="shared" si="0"/>
        <v>4.24134656186223</v>
      </c>
      <c r="G14" s="146"/>
      <c r="H14" s="146"/>
      <c r="I14" s="31" t="s">
        <v>200</v>
      </c>
      <c r="J14" s="5"/>
      <c r="K14" s="35" t="s">
        <v>92</v>
      </c>
      <c r="L14" s="144">
        <v>125988</v>
      </c>
      <c r="M14" s="144">
        <v>118542</v>
      </c>
      <c r="N14" s="144">
        <v>120594</v>
      </c>
      <c r="O14" s="144">
        <v>121363</v>
      </c>
      <c r="P14" s="115">
        <f t="shared" si="1"/>
        <v>-3.670984538209993</v>
      </c>
      <c r="Q14" s="20">
        <v>775</v>
      </c>
      <c r="R14" s="154">
        <v>0.319</v>
      </c>
      <c r="S14" s="31" t="s">
        <v>198</v>
      </c>
      <c r="T14" s="20">
        <v>64</v>
      </c>
      <c r="U14" s="156" t="s">
        <v>326</v>
      </c>
    </row>
    <row r="15" spans="1:21" ht="12">
      <c r="A15" s="35" t="s">
        <v>93</v>
      </c>
      <c r="B15" s="144">
        <v>74591</v>
      </c>
      <c r="C15" s="144">
        <v>71166</v>
      </c>
      <c r="D15" s="144">
        <v>71583</v>
      </c>
      <c r="E15" s="144">
        <v>75430</v>
      </c>
      <c r="F15" s="115">
        <f t="shared" si="0"/>
        <v>1.1248005791583324</v>
      </c>
      <c r="G15" s="146"/>
      <c r="H15" s="146"/>
      <c r="I15" s="31"/>
      <c r="J15" s="5"/>
      <c r="K15" s="35" t="s">
        <v>94</v>
      </c>
      <c r="L15" s="144">
        <v>27006</v>
      </c>
      <c r="M15" s="144">
        <v>26768</v>
      </c>
      <c r="N15" s="144">
        <v>27269</v>
      </c>
      <c r="O15" s="144">
        <v>29519</v>
      </c>
      <c r="P15" s="115">
        <f t="shared" si="1"/>
        <v>9.305339554173145</v>
      </c>
      <c r="Q15" s="20">
        <v>655</v>
      </c>
      <c r="R15" s="154">
        <v>0.505</v>
      </c>
      <c r="S15" s="31" t="s">
        <v>200</v>
      </c>
      <c r="T15" s="20">
        <v>80</v>
      </c>
      <c r="U15" s="156" t="s">
        <v>203</v>
      </c>
    </row>
    <row r="16" spans="1:21" ht="12">
      <c r="A16" s="35" t="s">
        <v>95</v>
      </c>
      <c r="B16" s="144">
        <v>172637</v>
      </c>
      <c r="C16" s="144">
        <v>168320</v>
      </c>
      <c r="D16" s="144">
        <v>170548</v>
      </c>
      <c r="E16" s="144">
        <v>176272</v>
      </c>
      <c r="F16" s="115">
        <f t="shared" si="0"/>
        <v>2.105574123739416</v>
      </c>
      <c r="G16" s="146"/>
      <c r="H16" s="146"/>
      <c r="I16" s="31"/>
      <c r="J16" s="5"/>
      <c r="K16" s="35" t="s">
        <v>96</v>
      </c>
      <c r="L16" s="144">
        <v>51124</v>
      </c>
      <c r="M16" s="144">
        <v>53302</v>
      </c>
      <c r="N16" s="144">
        <v>46647</v>
      </c>
      <c r="O16" s="144">
        <v>49090</v>
      </c>
      <c r="P16" s="115">
        <f t="shared" si="1"/>
        <v>-3.978561927861662</v>
      </c>
      <c r="Q16" s="20">
        <v>689</v>
      </c>
      <c r="R16" s="154">
        <v>0.35</v>
      </c>
      <c r="S16" s="31" t="s">
        <v>133</v>
      </c>
      <c r="T16" s="20">
        <v>80</v>
      </c>
      <c r="U16" s="156" t="s">
        <v>333</v>
      </c>
    </row>
    <row r="17" spans="1:21" ht="12">
      <c r="A17" s="35" t="s">
        <v>97</v>
      </c>
      <c r="B17" s="144">
        <v>226868</v>
      </c>
      <c r="C17" s="144">
        <v>220499</v>
      </c>
      <c r="D17" s="144">
        <v>223191</v>
      </c>
      <c r="E17" s="144">
        <v>233758</v>
      </c>
      <c r="F17" s="115">
        <f t="shared" si="0"/>
        <v>3.0370083043884506</v>
      </c>
      <c r="G17" s="146"/>
      <c r="H17" s="146"/>
      <c r="I17" s="31"/>
      <c r="J17" s="5"/>
      <c r="K17" s="35" t="s">
        <v>98</v>
      </c>
      <c r="L17" s="144">
        <v>45041</v>
      </c>
      <c r="M17" s="144">
        <v>43263</v>
      </c>
      <c r="N17" s="144">
        <v>44066</v>
      </c>
      <c r="O17" s="144">
        <v>45142</v>
      </c>
      <c r="P17" s="115">
        <f t="shared" si="1"/>
        <v>0.2242401367642799</v>
      </c>
      <c r="Q17" s="20">
        <v>661</v>
      </c>
      <c r="R17" s="154">
        <v>0.385</v>
      </c>
      <c r="S17" s="31" t="s">
        <v>198</v>
      </c>
      <c r="T17" s="20">
        <v>80</v>
      </c>
      <c r="U17" s="156" t="s">
        <v>375</v>
      </c>
    </row>
    <row r="18" spans="1:21" ht="12">
      <c r="A18" s="35" t="s">
        <v>99</v>
      </c>
      <c r="B18" s="144">
        <v>66401</v>
      </c>
      <c r="C18" s="144">
        <v>64016</v>
      </c>
      <c r="D18" s="144">
        <v>65186</v>
      </c>
      <c r="E18" s="144">
        <v>67310</v>
      </c>
      <c r="F18" s="115">
        <f t="shared" si="0"/>
        <v>1.3689552868179788</v>
      </c>
      <c r="G18" s="146"/>
      <c r="H18" s="146"/>
      <c r="I18" s="31"/>
      <c r="J18" s="5"/>
      <c r="K18" s="35" t="s">
        <v>100</v>
      </c>
      <c r="L18" s="144">
        <v>39613</v>
      </c>
      <c r="M18" s="144">
        <v>37634</v>
      </c>
      <c r="N18" s="144">
        <v>38095</v>
      </c>
      <c r="O18" s="144">
        <v>38740</v>
      </c>
      <c r="P18" s="115">
        <f t="shared" si="1"/>
        <v>-2.203821977633595</v>
      </c>
      <c r="Q18" s="20">
        <v>701</v>
      </c>
      <c r="R18" s="154">
        <v>0.432</v>
      </c>
      <c r="S18" s="31" t="s">
        <v>200</v>
      </c>
      <c r="T18" s="20">
        <v>72</v>
      </c>
      <c r="U18" s="156" t="s">
        <v>204</v>
      </c>
    </row>
    <row r="19" spans="1:21" ht="12">
      <c r="A19" s="35" t="s">
        <v>101</v>
      </c>
      <c r="B19" s="144">
        <v>83696</v>
      </c>
      <c r="C19" s="144">
        <v>78514</v>
      </c>
      <c r="D19" s="144">
        <v>78534</v>
      </c>
      <c r="E19" s="144">
        <v>81282</v>
      </c>
      <c r="F19" s="115">
        <f t="shared" si="0"/>
        <v>-2.8842477537755684</v>
      </c>
      <c r="G19" s="146"/>
      <c r="H19" s="146"/>
      <c r="I19" s="31" t="s">
        <v>133</v>
      </c>
      <c r="J19" s="5"/>
      <c r="K19" s="35" t="s">
        <v>102</v>
      </c>
      <c r="L19" s="144">
        <v>30483</v>
      </c>
      <c r="M19" s="144">
        <v>30650</v>
      </c>
      <c r="N19" s="144">
        <v>31809</v>
      </c>
      <c r="O19" s="144">
        <v>32232</v>
      </c>
      <c r="P19" s="115">
        <f t="shared" si="1"/>
        <v>5.737624249581728</v>
      </c>
      <c r="Q19" s="20">
        <v>698</v>
      </c>
      <c r="R19" s="154">
        <v>0.471</v>
      </c>
      <c r="S19" s="31" t="s">
        <v>200</v>
      </c>
      <c r="T19" s="20">
        <v>80</v>
      </c>
      <c r="U19" s="156"/>
    </row>
    <row r="20" spans="1:21" ht="12">
      <c r="A20" s="35" t="s">
        <v>103</v>
      </c>
      <c r="B20" s="144">
        <v>128426</v>
      </c>
      <c r="C20" s="144">
        <v>133865</v>
      </c>
      <c r="D20" s="144">
        <v>134642</v>
      </c>
      <c r="E20" s="144">
        <v>139692</v>
      </c>
      <c r="F20" s="115">
        <f t="shared" si="0"/>
        <v>8.772366966190631</v>
      </c>
      <c r="G20" s="146"/>
      <c r="H20" s="146"/>
      <c r="I20" s="31"/>
      <c r="J20" s="5"/>
      <c r="K20" s="35" t="s">
        <v>104</v>
      </c>
      <c r="L20" s="144">
        <v>22874</v>
      </c>
      <c r="M20" s="144">
        <v>20736</v>
      </c>
      <c r="N20" s="144">
        <v>20782</v>
      </c>
      <c r="O20" s="144">
        <v>20500</v>
      </c>
      <c r="P20" s="115">
        <f t="shared" si="1"/>
        <v>-10.378595785608113</v>
      </c>
      <c r="Q20" s="20">
        <v>734</v>
      </c>
      <c r="R20" s="154">
        <v>0.377</v>
      </c>
      <c r="S20" s="31"/>
      <c r="T20" s="20">
        <v>80</v>
      </c>
      <c r="U20" s="156" t="s">
        <v>333</v>
      </c>
    </row>
    <row r="21" spans="1:21" ht="12">
      <c r="A21" s="35" t="s">
        <v>105</v>
      </c>
      <c r="B21" s="144">
        <v>73541</v>
      </c>
      <c r="C21" s="144">
        <v>68731</v>
      </c>
      <c r="D21" s="144">
        <v>69333</v>
      </c>
      <c r="E21" s="144">
        <v>70780</v>
      </c>
      <c r="F21" s="115">
        <f t="shared" si="0"/>
        <v>-3.754368311554103</v>
      </c>
      <c r="G21" s="146"/>
      <c r="H21" s="146"/>
      <c r="I21" s="31"/>
      <c r="J21" s="5"/>
      <c r="K21" s="37" t="s">
        <v>106</v>
      </c>
      <c r="L21" s="144">
        <v>17409</v>
      </c>
      <c r="M21" s="144">
        <v>16504</v>
      </c>
      <c r="N21" s="144">
        <v>16365</v>
      </c>
      <c r="O21" s="144">
        <v>16220</v>
      </c>
      <c r="P21" s="115">
        <f t="shared" si="1"/>
        <v>-6.829800677810326</v>
      </c>
      <c r="Q21" s="20">
        <v>780</v>
      </c>
      <c r="R21" s="154">
        <v>0.343</v>
      </c>
      <c r="S21" s="31" t="s">
        <v>198</v>
      </c>
      <c r="T21" s="20">
        <v>60</v>
      </c>
      <c r="U21" s="156"/>
    </row>
    <row r="22" spans="1:21" ht="12">
      <c r="A22" s="35" t="s">
        <v>107</v>
      </c>
      <c r="B22" s="144">
        <v>87601</v>
      </c>
      <c r="C22" s="144">
        <v>84362</v>
      </c>
      <c r="D22" s="144">
        <v>84455</v>
      </c>
      <c r="E22" s="144">
        <v>86353</v>
      </c>
      <c r="F22" s="115">
        <f t="shared" si="0"/>
        <v>-1.4246412712183627</v>
      </c>
      <c r="G22" s="146"/>
      <c r="H22" s="146"/>
      <c r="I22" s="31" t="s">
        <v>341</v>
      </c>
      <c r="J22" s="5"/>
      <c r="K22" s="37" t="s">
        <v>108</v>
      </c>
      <c r="L22" s="144">
        <v>20419</v>
      </c>
      <c r="M22" s="144">
        <v>20043</v>
      </c>
      <c r="N22" s="144">
        <v>20663</v>
      </c>
      <c r="O22" s="144">
        <v>21205</v>
      </c>
      <c r="P22" s="115">
        <f t="shared" si="1"/>
        <v>3.8493559919682667</v>
      </c>
      <c r="Q22" s="20">
        <v>697</v>
      </c>
      <c r="R22" s="154">
        <v>0.373</v>
      </c>
      <c r="S22" s="31" t="s">
        <v>198</v>
      </c>
      <c r="T22" s="20">
        <v>80</v>
      </c>
      <c r="U22" s="156"/>
    </row>
    <row r="23" spans="1:21" ht="12">
      <c r="A23" s="35" t="s">
        <v>109</v>
      </c>
      <c r="B23" s="144">
        <v>55493</v>
      </c>
      <c r="C23" s="144">
        <v>52808</v>
      </c>
      <c r="D23" s="144">
        <v>53153</v>
      </c>
      <c r="E23" s="144">
        <v>53833</v>
      </c>
      <c r="F23" s="115">
        <f t="shared" si="0"/>
        <v>-2.9913682806840427</v>
      </c>
      <c r="G23" s="146"/>
      <c r="H23" s="146"/>
      <c r="I23" s="31"/>
      <c r="J23" s="5"/>
      <c r="K23" s="37" t="s">
        <v>110</v>
      </c>
      <c r="L23" s="144">
        <v>21554</v>
      </c>
      <c r="M23" s="144">
        <v>20700</v>
      </c>
      <c r="N23" s="144">
        <v>21034</v>
      </c>
      <c r="O23" s="144">
        <v>21550</v>
      </c>
      <c r="P23" s="115">
        <f t="shared" si="1"/>
        <v>-0.018558040270946208</v>
      </c>
      <c r="Q23" s="20">
        <v>692</v>
      </c>
      <c r="R23" s="154">
        <v>0.372</v>
      </c>
      <c r="S23" s="31" t="s">
        <v>141</v>
      </c>
      <c r="T23" s="20">
        <v>80</v>
      </c>
      <c r="U23" s="156" t="s">
        <v>324</v>
      </c>
    </row>
    <row r="24" spans="1:21" ht="12">
      <c r="A24" s="35" t="s">
        <v>111</v>
      </c>
      <c r="B24" s="144">
        <v>139682</v>
      </c>
      <c r="C24" s="144">
        <v>134157</v>
      </c>
      <c r="D24" s="144">
        <v>134518</v>
      </c>
      <c r="E24" s="144">
        <v>137900</v>
      </c>
      <c r="F24" s="115">
        <f t="shared" si="0"/>
        <v>-1.2757549290531358</v>
      </c>
      <c r="G24" s="146"/>
      <c r="H24" s="146"/>
      <c r="I24" s="31" t="s">
        <v>200</v>
      </c>
      <c r="J24" s="5"/>
      <c r="K24" s="35" t="s">
        <v>76</v>
      </c>
      <c r="L24" s="144">
        <v>19153</v>
      </c>
      <c r="M24" s="144">
        <v>18984</v>
      </c>
      <c r="N24" s="144">
        <v>19058</v>
      </c>
      <c r="O24" s="144">
        <v>19597</v>
      </c>
      <c r="P24" s="115">
        <f t="shared" si="1"/>
        <v>2.318174698480661</v>
      </c>
      <c r="Q24" s="20">
        <v>718</v>
      </c>
      <c r="R24" s="154">
        <v>0.374</v>
      </c>
      <c r="S24" s="31" t="s">
        <v>133</v>
      </c>
      <c r="T24" s="20">
        <v>80</v>
      </c>
      <c r="U24" s="156" t="s">
        <v>201</v>
      </c>
    </row>
    <row r="25" spans="1:21" ht="12">
      <c r="A25" s="35" t="s">
        <v>112</v>
      </c>
      <c r="B25" s="144">
        <v>175894</v>
      </c>
      <c r="C25" s="144">
        <v>168347</v>
      </c>
      <c r="D25" s="144">
        <v>170690</v>
      </c>
      <c r="E25" s="144">
        <v>176798</v>
      </c>
      <c r="F25" s="115">
        <f t="shared" si="0"/>
        <v>0.5139458992347699</v>
      </c>
      <c r="G25" s="146"/>
      <c r="H25" s="146"/>
      <c r="I25" s="31"/>
      <c r="J25" s="5"/>
      <c r="K25" s="35" t="s">
        <v>113</v>
      </c>
      <c r="L25" s="144">
        <v>33006</v>
      </c>
      <c r="M25" s="144">
        <v>30962</v>
      </c>
      <c r="N25" s="144">
        <v>32093</v>
      </c>
      <c r="O25" s="144">
        <v>32846</v>
      </c>
      <c r="P25" s="115">
        <f t="shared" si="1"/>
        <v>-0.4847603466036503</v>
      </c>
      <c r="Q25" s="20">
        <v>769</v>
      </c>
      <c r="R25" s="154">
        <v>0.397</v>
      </c>
      <c r="S25" s="31" t="s">
        <v>133</v>
      </c>
      <c r="T25" s="20">
        <v>80</v>
      </c>
      <c r="U25" s="156" t="s">
        <v>333</v>
      </c>
    </row>
    <row r="26" spans="1:21" ht="12">
      <c r="A26" s="35" t="s">
        <v>114</v>
      </c>
      <c r="B26" s="144">
        <v>168147</v>
      </c>
      <c r="C26" s="144">
        <v>160250</v>
      </c>
      <c r="D26" s="144">
        <v>161405</v>
      </c>
      <c r="E26" s="144">
        <v>167009</v>
      </c>
      <c r="F26" s="115">
        <f t="shared" si="0"/>
        <v>-0.6767887622140165</v>
      </c>
      <c r="G26" s="146"/>
      <c r="H26" s="146"/>
      <c r="I26" s="31"/>
      <c r="J26" s="5"/>
      <c r="K26" s="35" t="s">
        <v>115</v>
      </c>
      <c r="L26" s="144">
        <v>20660</v>
      </c>
      <c r="M26" s="144">
        <v>20143</v>
      </c>
      <c r="N26" s="144">
        <v>20765</v>
      </c>
      <c r="O26" s="144">
        <v>20801</v>
      </c>
      <c r="P26" s="115">
        <f t="shared" si="1"/>
        <v>0.682478218780247</v>
      </c>
      <c r="Q26" s="20">
        <v>792</v>
      </c>
      <c r="R26" s="154">
        <v>0.354</v>
      </c>
      <c r="S26" s="31"/>
      <c r="T26" s="20"/>
      <c r="U26" s="156"/>
    </row>
    <row r="27" spans="1:21" ht="12">
      <c r="A27" s="35" t="s">
        <v>116</v>
      </c>
      <c r="B27" s="144">
        <v>113858</v>
      </c>
      <c r="C27" s="144">
        <v>108532</v>
      </c>
      <c r="D27" s="144">
        <v>109824</v>
      </c>
      <c r="E27" s="144">
        <v>113112</v>
      </c>
      <c r="F27" s="115">
        <f t="shared" si="0"/>
        <v>-0.6552020938361807</v>
      </c>
      <c r="G27" s="146"/>
      <c r="H27" s="146"/>
      <c r="I27" s="31"/>
      <c r="J27" s="5"/>
      <c r="K27" s="35" t="s">
        <v>117</v>
      </c>
      <c r="L27" s="144">
        <v>44848</v>
      </c>
      <c r="M27" s="144">
        <v>41687</v>
      </c>
      <c r="N27" s="144">
        <v>41747</v>
      </c>
      <c r="O27" s="144">
        <v>41236</v>
      </c>
      <c r="P27" s="115">
        <f t="shared" si="1"/>
        <v>-8.053870852657866</v>
      </c>
      <c r="Q27" s="20">
        <v>760</v>
      </c>
      <c r="R27" s="155">
        <v>0.352</v>
      </c>
      <c r="S27" s="31" t="s">
        <v>198</v>
      </c>
      <c r="T27" s="20">
        <v>60</v>
      </c>
      <c r="U27" s="156" t="s">
        <v>205</v>
      </c>
    </row>
    <row r="28" spans="1:21" ht="12">
      <c r="A28" s="35" t="s">
        <v>118</v>
      </c>
      <c r="B28" s="144">
        <v>165635</v>
      </c>
      <c r="C28" s="144">
        <v>160597</v>
      </c>
      <c r="D28" s="144">
        <v>162634</v>
      </c>
      <c r="E28" s="144">
        <v>165428</v>
      </c>
      <c r="F28" s="115">
        <f t="shared" si="0"/>
        <v>-0.12497358650044532</v>
      </c>
      <c r="G28" s="146"/>
      <c r="H28" s="146"/>
      <c r="I28" s="31"/>
      <c r="J28" s="5"/>
      <c r="K28" s="35" t="s">
        <v>119</v>
      </c>
      <c r="L28" s="144">
        <v>23764</v>
      </c>
      <c r="M28" s="144">
        <v>23543</v>
      </c>
      <c r="N28" s="144">
        <v>23834</v>
      </c>
      <c r="O28" s="144">
        <v>24621</v>
      </c>
      <c r="P28" s="115">
        <f t="shared" si="1"/>
        <v>3.6062952364921586</v>
      </c>
      <c r="Q28" s="20">
        <v>733</v>
      </c>
      <c r="R28" s="154">
        <v>0.31</v>
      </c>
      <c r="S28" s="31" t="s">
        <v>198</v>
      </c>
      <c r="T28" s="20">
        <v>80</v>
      </c>
      <c r="U28" s="156"/>
    </row>
    <row r="29" spans="1:21" ht="12">
      <c r="A29" s="35" t="s">
        <v>189</v>
      </c>
      <c r="B29" s="144">
        <v>944632</v>
      </c>
      <c r="C29" s="144">
        <v>972858</v>
      </c>
      <c r="D29" s="144">
        <v>968108</v>
      </c>
      <c r="E29" s="144">
        <v>723287</v>
      </c>
      <c r="F29" s="115">
        <f t="shared" si="0"/>
        <v>-23.43187611683703</v>
      </c>
      <c r="G29" s="146"/>
      <c r="H29" s="146"/>
      <c r="I29" s="31"/>
      <c r="J29" s="5"/>
      <c r="K29" s="35" t="s">
        <v>120</v>
      </c>
      <c r="L29" s="144">
        <v>17795</v>
      </c>
      <c r="M29" s="144">
        <v>16827</v>
      </c>
      <c r="N29" s="144">
        <v>17015</v>
      </c>
      <c r="O29" s="144">
        <v>16904</v>
      </c>
      <c r="P29" s="115">
        <f t="shared" si="1"/>
        <v>-5.007024445068836</v>
      </c>
      <c r="Q29" s="20">
        <v>845</v>
      </c>
      <c r="R29" s="154">
        <v>0.363</v>
      </c>
      <c r="S29" s="31" t="s">
        <v>141</v>
      </c>
      <c r="T29" s="20">
        <v>60</v>
      </c>
      <c r="U29" s="156"/>
    </row>
    <row r="30" spans="1:21" ht="12">
      <c r="A30" s="36" t="s">
        <v>321</v>
      </c>
      <c r="B30" s="107">
        <v>2381018</v>
      </c>
      <c r="C30" s="107">
        <f>SUM(C6:C29)-C29</f>
        <v>2306917</v>
      </c>
      <c r="D30" s="107">
        <f>SUM(D6:D29)-D29</f>
        <v>2329692</v>
      </c>
      <c r="E30" s="107">
        <f>SUM(E6:E29)-E29</f>
        <v>2399266</v>
      </c>
      <c r="F30" s="115">
        <f t="shared" si="0"/>
        <v>0.7663948781571435</v>
      </c>
      <c r="G30" s="107">
        <v>893</v>
      </c>
      <c r="H30" s="154">
        <v>0.206</v>
      </c>
      <c r="I30" s="31">
        <v>6</v>
      </c>
      <c r="J30" s="3"/>
      <c r="K30" s="35" t="s">
        <v>121</v>
      </c>
      <c r="L30" s="144">
        <v>25890</v>
      </c>
      <c r="M30" s="144">
        <v>25150</v>
      </c>
      <c r="N30" s="144">
        <v>25112</v>
      </c>
      <c r="O30" s="144">
        <v>25464</v>
      </c>
      <c r="P30" s="115">
        <f t="shared" si="1"/>
        <v>-1.6454229432213197</v>
      </c>
      <c r="Q30" s="20">
        <v>869</v>
      </c>
      <c r="R30" s="154">
        <v>0.331</v>
      </c>
      <c r="S30" s="31" t="s">
        <v>198</v>
      </c>
      <c r="T30" s="20">
        <v>60</v>
      </c>
      <c r="U30" s="156"/>
    </row>
    <row r="31" spans="1:21" ht="12">
      <c r="A31" s="36" t="s">
        <v>377</v>
      </c>
      <c r="B31" s="107"/>
      <c r="C31" s="107"/>
      <c r="D31" s="107">
        <v>4439794</v>
      </c>
      <c r="E31" s="107">
        <v>4280679</v>
      </c>
      <c r="F31" s="115"/>
      <c r="G31" s="107"/>
      <c r="H31" s="146"/>
      <c r="I31" s="31"/>
      <c r="J31" s="3"/>
      <c r="K31" s="35" t="s">
        <v>131</v>
      </c>
      <c r="L31" s="144">
        <v>51199</v>
      </c>
      <c r="M31" s="144">
        <v>50353</v>
      </c>
      <c r="N31" s="144">
        <v>50222</v>
      </c>
      <c r="O31" s="144">
        <v>51742</v>
      </c>
      <c r="P31" s="115">
        <f t="shared" si="1"/>
        <v>1.0605675892107342</v>
      </c>
      <c r="Q31" s="20">
        <v>688</v>
      </c>
      <c r="R31" s="154">
        <v>0.417</v>
      </c>
      <c r="S31" s="31" t="s">
        <v>198</v>
      </c>
      <c r="T31" s="20">
        <v>60</v>
      </c>
      <c r="U31" s="156" t="s">
        <v>206</v>
      </c>
    </row>
    <row r="32" spans="1:19" ht="12" customHeight="1">
      <c r="A32" s="89"/>
      <c r="B32" s="89"/>
      <c r="C32" s="103"/>
      <c r="D32" s="103"/>
      <c r="E32" s="103"/>
      <c r="F32" s="89"/>
      <c r="G32" s="89"/>
      <c r="H32" s="89"/>
      <c r="I32" s="89"/>
      <c r="J32" s="3"/>
      <c r="K32" s="36" t="s">
        <v>322</v>
      </c>
      <c r="L32" s="107">
        <v>1148681</v>
      </c>
      <c r="M32" s="107">
        <f>SUM(M6:M31)</f>
        <v>1100600</v>
      </c>
      <c r="N32" s="107">
        <f>SUM(N6:N31)</f>
        <v>1107129</v>
      </c>
      <c r="O32" s="107">
        <f>SUM(O6:O31)</f>
        <v>1124577</v>
      </c>
      <c r="P32" s="115">
        <f t="shared" si="1"/>
        <v>-2.0984067813431153</v>
      </c>
      <c r="Q32" s="89"/>
      <c r="R32" s="89"/>
      <c r="S32" s="89"/>
    </row>
    <row r="33" spans="1:19" ht="12" customHeight="1">
      <c r="A33" s="89" t="s">
        <v>424</v>
      </c>
      <c r="B33" s="89"/>
      <c r="C33" s="89"/>
      <c r="D33" s="89"/>
      <c r="E33" s="89"/>
      <c r="F33" s="89"/>
      <c r="G33" s="89"/>
      <c r="H33" s="89"/>
      <c r="I33" s="89"/>
      <c r="J33" s="3"/>
      <c r="K33" s="36" t="s">
        <v>190</v>
      </c>
      <c r="L33" s="107">
        <v>3529699</v>
      </c>
      <c r="M33" s="107">
        <f>C30+M32</f>
        <v>3407517</v>
      </c>
      <c r="N33" s="107">
        <f>D30+N32</f>
        <v>3436821</v>
      </c>
      <c r="O33" s="107">
        <f>E30+O32</f>
        <v>3523843</v>
      </c>
      <c r="P33" s="115">
        <f t="shared" si="1"/>
        <v>-0.16590649797618084</v>
      </c>
      <c r="Q33" s="89"/>
      <c r="R33" s="89"/>
      <c r="S33" s="89"/>
    </row>
    <row r="34" spans="1:9" ht="12" customHeight="1">
      <c r="A34" s="157" t="s">
        <v>319</v>
      </c>
      <c r="B34" s="90"/>
      <c r="C34" s="90"/>
      <c r="D34" s="90"/>
      <c r="E34" s="90"/>
      <c r="F34" s="90"/>
      <c r="G34" s="90"/>
      <c r="H34" s="90"/>
      <c r="I34" s="90"/>
    </row>
    <row r="35" spans="1:21" ht="12" customHeight="1">
      <c r="A35" s="157" t="s">
        <v>425</v>
      </c>
      <c r="B35" s="157"/>
      <c r="C35" s="157"/>
      <c r="D35" s="157"/>
      <c r="E35" s="157"/>
      <c r="F35" s="157"/>
      <c r="G35" s="157"/>
      <c r="H35" s="157"/>
      <c r="I35" s="157"/>
      <c r="U35" s="147"/>
    </row>
    <row r="36" spans="1:15" ht="12">
      <c r="A36" s="2" t="s">
        <v>426</v>
      </c>
      <c r="B36" s="55"/>
      <c r="C36" s="55"/>
      <c r="D36" s="55"/>
      <c r="E36" s="55"/>
      <c r="F36" s="55"/>
      <c r="G36" s="55"/>
      <c r="H36" s="55"/>
      <c r="I36" s="55"/>
      <c r="M36" s="23"/>
      <c r="N36" s="23"/>
      <c r="O36" s="23"/>
    </row>
    <row r="41" ht="12">
      <c r="B41" s="23"/>
    </row>
    <row r="42" ht="12">
      <c r="B42" s="23"/>
    </row>
    <row r="43" ht="12">
      <c r="B43" s="23"/>
    </row>
    <row r="44" ht="12">
      <c r="B44" s="23"/>
    </row>
    <row r="45" ht="12">
      <c r="B45" s="23"/>
    </row>
    <row r="46" ht="12">
      <c r="B46" s="23"/>
    </row>
    <row r="47" ht="12">
      <c r="B47" s="23"/>
    </row>
    <row r="48" ht="12">
      <c r="B48" s="23"/>
    </row>
    <row r="49" ht="12">
      <c r="B49" s="23"/>
    </row>
    <row r="50" ht="12">
      <c r="B50" s="23"/>
    </row>
    <row r="51" ht="12">
      <c r="B51" s="23"/>
    </row>
    <row r="52" ht="12">
      <c r="B52" s="23"/>
    </row>
    <row r="53" ht="12">
      <c r="B53" s="23"/>
    </row>
    <row r="54" ht="12">
      <c r="B54" s="23"/>
    </row>
    <row r="55" ht="12">
      <c r="B55" s="23"/>
    </row>
    <row r="56" ht="12">
      <c r="B56" s="23"/>
    </row>
    <row r="57" ht="12">
      <c r="B57" s="23"/>
    </row>
    <row r="58" ht="12">
      <c r="B58" s="23"/>
    </row>
    <row r="59" ht="12">
      <c r="B59" s="23"/>
    </row>
    <row r="60" ht="12">
      <c r="B60" s="23"/>
    </row>
    <row r="61" spans="2:6" ht="12">
      <c r="B61" s="23"/>
      <c r="C61" s="23"/>
      <c r="D61" s="23"/>
      <c r="E61" s="23"/>
      <c r="F61" s="23"/>
    </row>
    <row r="63" spans="2:6" ht="12">
      <c r="B63" s="23"/>
      <c r="C63" s="23"/>
      <c r="D63" s="23"/>
      <c r="E63" s="23"/>
      <c r="F63" s="23"/>
    </row>
  </sheetData>
  <sheetProtection/>
  <mergeCells count="13">
    <mergeCell ref="H4:H5"/>
    <mergeCell ref="F4:F5"/>
    <mergeCell ref="G4:G5"/>
    <mergeCell ref="I4:I5"/>
    <mergeCell ref="A4:A5"/>
    <mergeCell ref="B4:E4"/>
    <mergeCell ref="T4:U4"/>
    <mergeCell ref="K4:K5"/>
    <mergeCell ref="S4:S5"/>
    <mergeCell ref="R4:R5"/>
    <mergeCell ref="P4:P5"/>
    <mergeCell ref="Q4:Q5"/>
    <mergeCell ref="L4:O4"/>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00390625" defaultRowHeight="13.5"/>
  <cols>
    <col min="1" max="1" width="10.125" style="22" customWidth="1"/>
    <col min="2" max="2" width="10.50390625" style="0" customWidth="1"/>
    <col min="3" max="3" width="9.00390625" style="0" customWidth="1"/>
    <col min="4" max="4" width="10.50390625" style="0" customWidth="1"/>
    <col min="5" max="5" width="9.00390625" style="0" customWidth="1"/>
    <col min="6" max="6" width="14.625" style="0" customWidth="1"/>
    <col min="7" max="7" width="10.50390625" style="0" customWidth="1"/>
    <col min="8" max="8" width="9.00390625" style="0" customWidth="1"/>
    <col min="9" max="9" width="12.625" style="0" customWidth="1"/>
  </cols>
  <sheetData>
    <row r="1" ht="13.5">
      <c r="A1" s="24" t="s">
        <v>388</v>
      </c>
    </row>
    <row r="3" spans="1:9" ht="12.75">
      <c r="A3" s="38"/>
      <c r="B3" s="142" t="s">
        <v>378</v>
      </c>
      <c r="C3" s="142" t="s">
        <v>379</v>
      </c>
      <c r="D3" s="142" t="s">
        <v>380</v>
      </c>
      <c r="E3" s="142" t="s">
        <v>381</v>
      </c>
      <c r="F3" s="142" t="s">
        <v>382</v>
      </c>
      <c r="G3" s="142" t="s">
        <v>384</v>
      </c>
      <c r="H3" s="142" t="s">
        <v>385</v>
      </c>
      <c r="I3" s="142" t="s">
        <v>383</v>
      </c>
    </row>
    <row r="4" spans="1:9" ht="12.75">
      <c r="A4" s="42" t="s">
        <v>77</v>
      </c>
      <c r="B4" s="166">
        <v>0.0302806316180831</v>
      </c>
      <c r="C4" s="166">
        <v>0</v>
      </c>
      <c r="D4" s="166">
        <v>0</v>
      </c>
      <c r="E4" s="166">
        <v>0</v>
      </c>
      <c r="F4" s="166">
        <v>0.00733792356898521</v>
      </c>
      <c r="G4" s="166">
        <v>0.0376185551870683</v>
      </c>
      <c r="H4" s="166">
        <v>0.0186257920553529</v>
      </c>
      <c r="I4" s="166">
        <v>0.0311060217429251</v>
      </c>
    </row>
    <row r="5" spans="1:9" ht="12.75">
      <c r="A5" s="42" t="s">
        <v>78</v>
      </c>
      <c r="B5" s="166">
        <v>0.0148122135413937</v>
      </c>
      <c r="C5" s="166">
        <v>0</v>
      </c>
      <c r="D5" s="166">
        <v>0</v>
      </c>
      <c r="E5" s="166">
        <v>0</v>
      </c>
      <c r="F5" s="166">
        <v>0</v>
      </c>
      <c r="G5" s="166">
        <v>0.0148122135413937</v>
      </c>
      <c r="H5" s="166">
        <v>0.00646642007995585</v>
      </c>
      <c r="I5" s="166">
        <v>0.0128010174956576</v>
      </c>
    </row>
    <row r="6" spans="1:9" ht="12.75">
      <c r="A6" s="42" t="s">
        <v>80</v>
      </c>
      <c r="B6" s="166">
        <v>0.0116795512594968</v>
      </c>
      <c r="C6" s="166">
        <v>0</v>
      </c>
      <c r="D6" s="166">
        <v>0</v>
      </c>
      <c r="E6" s="166">
        <v>0</v>
      </c>
      <c r="F6" s="166">
        <v>0.0130235054549701</v>
      </c>
      <c r="G6" s="166">
        <v>0.024703056714467</v>
      </c>
      <c r="H6" s="166">
        <v>0.0123090795160107</v>
      </c>
      <c r="I6" s="166">
        <v>0.0217955885684184</v>
      </c>
    </row>
    <row r="7" spans="1:9" ht="12.75">
      <c r="A7" s="42" t="s">
        <v>82</v>
      </c>
      <c r="B7" s="166">
        <v>0.0178535557525393</v>
      </c>
      <c r="C7" s="166">
        <v>0</v>
      </c>
      <c r="D7" s="166">
        <v>0</v>
      </c>
      <c r="E7" s="166">
        <v>0</v>
      </c>
      <c r="F7" s="166">
        <v>0</v>
      </c>
      <c r="G7" s="166">
        <v>0.0178535557525393</v>
      </c>
      <c r="H7" s="166">
        <v>0.00293878439442069</v>
      </c>
      <c r="I7" s="166">
        <v>0.0142252197439519</v>
      </c>
    </row>
    <row r="8" spans="1:9" ht="12.75">
      <c r="A8" s="42" t="s">
        <v>84</v>
      </c>
      <c r="B8" s="166">
        <v>0.0485878257666523</v>
      </c>
      <c r="C8" s="166">
        <v>0</v>
      </c>
      <c r="D8" s="166">
        <v>0</v>
      </c>
      <c r="E8" s="166">
        <v>0</v>
      </c>
      <c r="F8" s="166">
        <v>0</v>
      </c>
      <c r="G8" s="166">
        <v>0.0485878257666523</v>
      </c>
      <c r="H8" s="166">
        <v>0.00866231255413131</v>
      </c>
      <c r="I8" s="166">
        <v>0.0313805155679666</v>
      </c>
    </row>
    <row r="9" spans="1:9" ht="12.75">
      <c r="A9" s="42" t="s">
        <v>86</v>
      </c>
      <c r="B9" s="166">
        <v>0.0185622826006473</v>
      </c>
      <c r="C9" s="166">
        <v>0</v>
      </c>
      <c r="D9" s="166">
        <v>0</v>
      </c>
      <c r="E9" s="166">
        <v>0</v>
      </c>
      <c r="F9" s="166">
        <v>0.00337374780874015</v>
      </c>
      <c r="G9" s="166">
        <v>0.0219360304093875</v>
      </c>
      <c r="H9" s="166">
        <v>0.00941542305282302</v>
      </c>
      <c r="I9" s="166">
        <v>0.0188199706678401</v>
      </c>
    </row>
    <row r="10" spans="1:9" ht="12.75">
      <c r="A10" s="42" t="s">
        <v>88</v>
      </c>
      <c r="B10" s="166">
        <v>0.0300867228724926</v>
      </c>
      <c r="C10" s="166">
        <v>0</v>
      </c>
      <c r="D10" s="166">
        <v>0</v>
      </c>
      <c r="E10" s="166">
        <v>0</v>
      </c>
      <c r="F10" s="166">
        <v>0</v>
      </c>
      <c r="G10" s="166">
        <v>0.0300867228724926</v>
      </c>
      <c r="H10" s="166">
        <v>0.00694499596889491</v>
      </c>
      <c r="I10" s="166">
        <v>0.0229954369704184</v>
      </c>
    </row>
    <row r="11" spans="1:9" ht="12.75">
      <c r="A11" s="42" t="s">
        <v>90</v>
      </c>
      <c r="B11" s="166">
        <v>0.0144283872548419</v>
      </c>
      <c r="C11" s="166">
        <v>0</v>
      </c>
      <c r="D11" s="166">
        <v>0</v>
      </c>
      <c r="E11" s="166">
        <v>0</v>
      </c>
      <c r="F11" s="166">
        <v>0.0342007095230108</v>
      </c>
      <c r="G11" s="166">
        <v>0.0486290967778528</v>
      </c>
      <c r="H11" s="166">
        <v>0.00857213321446027</v>
      </c>
      <c r="I11" s="166">
        <v>0.0389834846769996</v>
      </c>
    </row>
    <row r="12" spans="1:9" ht="12.75">
      <c r="A12" s="42" t="s">
        <v>92</v>
      </c>
      <c r="B12" s="166">
        <v>0.0323530320545708</v>
      </c>
      <c r="C12" s="166">
        <v>0</v>
      </c>
      <c r="D12" s="166">
        <v>0</v>
      </c>
      <c r="E12" s="166">
        <v>0</v>
      </c>
      <c r="F12" s="166">
        <v>0.00896647662221906</v>
      </c>
      <c r="G12" s="166">
        <v>0.0413195086767899</v>
      </c>
      <c r="H12" s="166">
        <v>0.0706159092213245</v>
      </c>
      <c r="I12" s="166">
        <v>0.0504663628737631</v>
      </c>
    </row>
    <row r="13" spans="1:9" ht="12.75">
      <c r="A13" s="42" t="s">
        <v>94</v>
      </c>
      <c r="B13" s="166">
        <v>0.018796364427175</v>
      </c>
      <c r="C13" s="166">
        <v>0</v>
      </c>
      <c r="D13" s="166">
        <v>0</v>
      </c>
      <c r="E13" s="166">
        <v>0</v>
      </c>
      <c r="F13" s="166">
        <v>0</v>
      </c>
      <c r="G13" s="166">
        <v>0.018796364427175</v>
      </c>
      <c r="H13" s="166">
        <v>0.0390860502687225</v>
      </c>
      <c r="I13" s="166">
        <v>0.0238300353741073</v>
      </c>
    </row>
    <row r="14" spans="1:9" ht="12.75">
      <c r="A14" s="42" t="s">
        <v>96</v>
      </c>
      <c r="B14" s="166">
        <v>0.0223761817942426</v>
      </c>
      <c r="C14" s="166">
        <v>0</v>
      </c>
      <c r="D14" s="166">
        <v>0</v>
      </c>
      <c r="E14" s="166">
        <v>0</v>
      </c>
      <c r="F14" s="166">
        <v>0</v>
      </c>
      <c r="G14" s="166">
        <v>0.0223761817942426</v>
      </c>
      <c r="H14" s="166">
        <v>0.0163522289503722</v>
      </c>
      <c r="I14" s="166">
        <v>0.0208689758821073</v>
      </c>
    </row>
    <row r="15" spans="1:9" ht="12.75">
      <c r="A15" s="42" t="s">
        <v>98</v>
      </c>
      <c r="B15" s="166">
        <v>0.033932440725551</v>
      </c>
      <c r="C15" s="166">
        <v>0</v>
      </c>
      <c r="D15" s="166">
        <v>0</v>
      </c>
      <c r="E15" s="166">
        <v>0</v>
      </c>
      <c r="F15" s="166">
        <v>0.0102828769916449</v>
      </c>
      <c r="G15" s="166">
        <v>0.044215317717196</v>
      </c>
      <c r="H15" s="166">
        <v>0.014712640734341</v>
      </c>
      <c r="I15" s="166">
        <v>0.0367685457077056</v>
      </c>
    </row>
    <row r="16" spans="1:9" ht="12.75">
      <c r="A16" s="42" t="s">
        <v>100</v>
      </c>
      <c r="B16" s="166">
        <v>0.0319494118474093</v>
      </c>
      <c r="C16" s="166">
        <v>0</v>
      </c>
      <c r="D16" s="166">
        <v>0.0173064635487545</v>
      </c>
      <c r="E16" s="166">
        <v>0</v>
      </c>
      <c r="F16" s="166">
        <v>0</v>
      </c>
      <c r="G16" s="166">
        <v>0.0492558753961639</v>
      </c>
      <c r="H16" s="166">
        <v>0.0141153110978672</v>
      </c>
      <c r="I16" s="166">
        <v>0.0406558851328389</v>
      </c>
    </row>
    <row r="17" spans="1:9" ht="12.75">
      <c r="A17" s="42" t="s">
        <v>102</v>
      </c>
      <c r="B17" s="166">
        <v>0.019477437455953</v>
      </c>
      <c r="C17" s="166">
        <v>0</v>
      </c>
      <c r="D17" s="166">
        <v>0</v>
      </c>
      <c r="E17" s="166">
        <v>0</v>
      </c>
      <c r="F17" s="166">
        <v>0</v>
      </c>
      <c r="G17" s="166">
        <v>0.019477437455953</v>
      </c>
      <c r="H17" s="166">
        <v>0.004536004315989</v>
      </c>
      <c r="I17" s="166">
        <v>0.015808132795006</v>
      </c>
    </row>
    <row r="18" spans="1:9" ht="12.75">
      <c r="A18" s="42" t="s">
        <v>104</v>
      </c>
      <c r="B18" s="166">
        <v>0.0205085227701207</v>
      </c>
      <c r="C18" s="166">
        <v>0</v>
      </c>
      <c r="D18" s="166">
        <v>0</v>
      </c>
      <c r="E18" s="166">
        <v>0</v>
      </c>
      <c r="F18" s="166">
        <v>0</v>
      </c>
      <c r="G18" s="166">
        <v>0.0205085227701207</v>
      </c>
      <c r="H18" s="166">
        <v>0.0297994938328981</v>
      </c>
      <c r="I18" s="166">
        <v>0.0229089230618888</v>
      </c>
    </row>
    <row r="19" spans="1:9" ht="12.75">
      <c r="A19" s="42" t="s">
        <v>106</v>
      </c>
      <c r="B19" s="166">
        <v>0.0202125911859282</v>
      </c>
      <c r="C19" s="166">
        <v>0</v>
      </c>
      <c r="D19" s="166">
        <v>0</v>
      </c>
      <c r="E19" s="166">
        <v>0</v>
      </c>
      <c r="F19" s="166">
        <v>0</v>
      </c>
      <c r="G19" s="166">
        <v>0.0202125911859282</v>
      </c>
      <c r="H19" s="166">
        <v>0.0143325203549838</v>
      </c>
      <c r="I19" s="166">
        <v>0.0187851518259624</v>
      </c>
    </row>
    <row r="20" spans="1:9" ht="12.75">
      <c r="A20" s="42" t="s">
        <v>108</v>
      </c>
      <c r="B20" s="166">
        <v>0.0182101865002834</v>
      </c>
      <c r="C20" s="166">
        <v>0</v>
      </c>
      <c r="D20" s="166">
        <v>0</v>
      </c>
      <c r="E20" s="166">
        <v>0</v>
      </c>
      <c r="F20" s="166">
        <v>0</v>
      </c>
      <c r="G20" s="166">
        <v>0.0182101865002834</v>
      </c>
      <c r="H20" s="166">
        <v>0.0175948743966711</v>
      </c>
      <c r="I20" s="166">
        <v>0.0180578159055775</v>
      </c>
    </row>
    <row r="21" spans="1:9" ht="12.75">
      <c r="A21" s="42" t="s">
        <v>110</v>
      </c>
      <c r="B21" s="166">
        <v>0.0275704798213941</v>
      </c>
      <c r="C21" s="166">
        <v>0</v>
      </c>
      <c r="D21" s="166">
        <v>0</v>
      </c>
      <c r="E21" s="166">
        <v>0</v>
      </c>
      <c r="F21" s="166">
        <v>0</v>
      </c>
      <c r="G21" s="166">
        <v>0.0275704798213941</v>
      </c>
      <c r="H21" s="166">
        <v>0.00106957048261154</v>
      </c>
      <c r="I21" s="166">
        <v>0.0209868879809925</v>
      </c>
    </row>
    <row r="22" spans="1:9" ht="12.75">
      <c r="A22" s="42" t="s">
        <v>76</v>
      </c>
      <c r="B22" s="166">
        <v>0.023972544990349</v>
      </c>
      <c r="C22" s="166">
        <v>0</v>
      </c>
      <c r="D22" s="166">
        <v>0</v>
      </c>
      <c r="E22" s="166">
        <v>0</v>
      </c>
      <c r="F22" s="166">
        <v>0</v>
      </c>
      <c r="G22" s="166">
        <v>0.023972544990349</v>
      </c>
      <c r="H22" s="166">
        <v>0.0238639006220365</v>
      </c>
      <c r="I22" s="166">
        <v>0.0239416493234308</v>
      </c>
    </row>
    <row r="23" spans="1:9" ht="12.75">
      <c r="A23" s="42" t="s">
        <v>113</v>
      </c>
      <c r="B23" s="166">
        <v>0.0237126397637892</v>
      </c>
      <c r="C23" s="166">
        <v>0</v>
      </c>
      <c r="D23" s="166">
        <v>0</v>
      </c>
      <c r="E23" s="166">
        <v>0</v>
      </c>
      <c r="F23" s="166">
        <v>0.042941342604337</v>
      </c>
      <c r="G23" s="166">
        <v>0.0666539823681263</v>
      </c>
      <c r="H23" s="166">
        <v>0.139906424482883</v>
      </c>
      <c r="I23" s="166">
        <v>0.0873696920502594</v>
      </c>
    </row>
    <row r="24" spans="1:9" ht="12.75">
      <c r="A24" s="42" t="s">
        <v>115</v>
      </c>
      <c r="B24" s="166">
        <v>0.0513396353417943</v>
      </c>
      <c r="C24" s="166">
        <v>0</v>
      </c>
      <c r="D24" s="166">
        <v>0</v>
      </c>
      <c r="E24" s="166">
        <v>0</v>
      </c>
      <c r="F24" s="166">
        <v>0</v>
      </c>
      <c r="G24" s="166">
        <v>0.0513396353417943</v>
      </c>
      <c r="H24" s="166">
        <v>0.0102065569630751</v>
      </c>
      <c r="I24" s="166">
        <v>0.0389820133054248</v>
      </c>
    </row>
    <row r="25" spans="1:9" ht="12.75">
      <c r="A25" s="42" t="s">
        <v>117</v>
      </c>
      <c r="B25" s="166">
        <v>0.0127405653812047</v>
      </c>
      <c r="C25" s="166">
        <v>0</v>
      </c>
      <c r="D25" s="166">
        <v>0</v>
      </c>
      <c r="E25" s="166">
        <v>0</v>
      </c>
      <c r="F25" s="166">
        <v>0.0310199031014691</v>
      </c>
      <c r="G25" s="166">
        <v>0.0437604684826739</v>
      </c>
      <c r="H25" s="166">
        <v>0.0233408644966869</v>
      </c>
      <c r="I25" s="166">
        <v>0.0384027483512308</v>
      </c>
    </row>
    <row r="26" spans="1:9" ht="12.75">
      <c r="A26" s="42" t="s">
        <v>119</v>
      </c>
      <c r="B26" s="166">
        <v>0.0294119882417598</v>
      </c>
      <c r="C26" s="166">
        <v>0</v>
      </c>
      <c r="D26" s="166">
        <v>0</v>
      </c>
      <c r="E26" s="166">
        <v>0</v>
      </c>
      <c r="F26" s="166">
        <v>0.0865644579598285</v>
      </c>
      <c r="G26" s="166">
        <v>0.115976446201588</v>
      </c>
      <c r="H26" s="166">
        <v>0.180887295497921</v>
      </c>
      <c r="I26" s="166">
        <v>0.139654786364924</v>
      </c>
    </row>
    <row r="27" spans="1:9" ht="12.75">
      <c r="A27" s="42" t="s">
        <v>120</v>
      </c>
      <c r="B27" s="166">
        <v>0.0369225015803081</v>
      </c>
      <c r="C27" s="166">
        <v>0</v>
      </c>
      <c r="D27" s="166">
        <v>0</v>
      </c>
      <c r="E27" s="166">
        <v>0</v>
      </c>
      <c r="F27" s="166">
        <v>0.0359680312570684</v>
      </c>
      <c r="G27" s="166">
        <v>0.0728905328373765</v>
      </c>
      <c r="H27" s="166">
        <v>0.0193016774241828</v>
      </c>
      <c r="I27" s="166">
        <v>0.0586110765741841</v>
      </c>
    </row>
    <row r="28" spans="1:9" ht="12.75">
      <c r="A28" s="42" t="s">
        <v>121</v>
      </c>
      <c r="B28" s="166">
        <v>0.0611685435998617</v>
      </c>
      <c r="C28" s="166">
        <v>0</v>
      </c>
      <c r="D28" s="166">
        <v>0</v>
      </c>
      <c r="E28" s="166">
        <v>0</v>
      </c>
      <c r="F28" s="166">
        <v>0.0281839310656591</v>
      </c>
      <c r="G28" s="166">
        <v>0.0893524746655208</v>
      </c>
      <c r="H28" s="166">
        <v>0.0070450438576665</v>
      </c>
      <c r="I28" s="166">
        <v>0.0546511214471777</v>
      </c>
    </row>
    <row r="29" spans="1:9" ht="12.75">
      <c r="A29" s="42" t="s">
        <v>211</v>
      </c>
      <c r="B29" s="166">
        <v>0.0156842862833484</v>
      </c>
      <c r="C29" s="166">
        <v>0</v>
      </c>
      <c r="D29" s="166">
        <v>0</v>
      </c>
      <c r="E29" s="166">
        <v>0</v>
      </c>
      <c r="F29" s="166">
        <v>0</v>
      </c>
      <c r="G29" s="166">
        <v>0.0156842862833484</v>
      </c>
      <c r="H29" s="166">
        <v>9.52230448851859E-05</v>
      </c>
      <c r="I29" s="166">
        <v>0.0119458531413522</v>
      </c>
    </row>
    <row r="30" ht="12.75">
      <c r="A30"/>
    </row>
    <row r="31" ht="12.75">
      <c r="A31" s="2" t="s">
        <v>486</v>
      </c>
    </row>
    <row r="32" ht="12.75">
      <c r="A32" s="2" t="s">
        <v>364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00390625" defaultRowHeight="13.5"/>
  <cols>
    <col min="3" max="3" width="12.625" style="0" customWidth="1"/>
    <col min="5" max="5" width="11.125" style="0" customWidth="1"/>
    <col min="7" max="7" width="12.625" style="0" customWidth="1"/>
  </cols>
  <sheetData>
    <row r="1" ht="13.5">
      <c r="A1" s="1" t="s">
        <v>414</v>
      </c>
    </row>
    <row r="3" spans="1:7" ht="12.75">
      <c r="A3" s="131"/>
      <c r="B3" s="140" t="s">
        <v>373</v>
      </c>
      <c r="C3" s="135" t="s">
        <v>374</v>
      </c>
      <c r="D3" s="132"/>
      <c r="E3" s="131"/>
      <c r="F3" s="140" t="s">
        <v>373</v>
      </c>
      <c r="G3" s="135" t="s">
        <v>374</v>
      </c>
    </row>
    <row r="4" spans="1:7" ht="12.75">
      <c r="A4" s="37" t="s">
        <v>213</v>
      </c>
      <c r="B4" s="136"/>
      <c r="C4" s="139"/>
      <c r="D4" s="129"/>
      <c r="E4" s="121" t="s">
        <v>77</v>
      </c>
      <c r="F4" s="136">
        <v>3</v>
      </c>
      <c r="G4" s="137">
        <v>60</v>
      </c>
    </row>
    <row r="5" spans="1:7" ht="12.75">
      <c r="A5" s="37" t="s">
        <v>212</v>
      </c>
      <c r="B5" s="136"/>
      <c r="C5" s="139"/>
      <c r="D5" s="129"/>
      <c r="E5" s="121" t="s">
        <v>78</v>
      </c>
      <c r="F5" s="136"/>
      <c r="G5" s="137"/>
    </row>
    <row r="6" spans="1:7" ht="12.75">
      <c r="A6" s="37" t="s">
        <v>79</v>
      </c>
      <c r="B6" s="136"/>
      <c r="C6" s="139"/>
      <c r="D6" s="129"/>
      <c r="E6" s="121" t="s">
        <v>80</v>
      </c>
      <c r="F6" s="136"/>
      <c r="G6" s="137"/>
    </row>
    <row r="7" spans="1:7" ht="12.75">
      <c r="A7" s="37" t="s">
        <v>81</v>
      </c>
      <c r="B7" s="136"/>
      <c r="C7" s="139"/>
      <c r="D7" s="129"/>
      <c r="E7" s="121" t="s">
        <v>82</v>
      </c>
      <c r="F7" s="136">
        <v>1</v>
      </c>
      <c r="G7" s="137">
        <v>26.4</v>
      </c>
    </row>
    <row r="8" spans="1:7" ht="12.75">
      <c r="A8" s="37" t="s">
        <v>83</v>
      </c>
      <c r="B8" s="136"/>
      <c r="C8" s="139"/>
      <c r="D8" s="129"/>
      <c r="E8" s="121" t="s">
        <v>84</v>
      </c>
      <c r="F8" s="138">
        <v>1</v>
      </c>
      <c r="G8" s="137">
        <v>42.64</v>
      </c>
    </row>
    <row r="9" spans="1:7" ht="12.75">
      <c r="A9" s="37" t="s">
        <v>85</v>
      </c>
      <c r="B9" s="136"/>
      <c r="C9" s="139"/>
      <c r="D9" s="129"/>
      <c r="E9" s="121" t="s">
        <v>86</v>
      </c>
      <c r="F9" s="136"/>
      <c r="G9" s="137"/>
    </row>
    <row r="10" spans="1:7" ht="12.75">
      <c r="A10" s="37" t="s">
        <v>87</v>
      </c>
      <c r="B10" s="136">
        <v>1</v>
      </c>
      <c r="C10" s="139">
        <v>6.48</v>
      </c>
      <c r="D10" s="129"/>
      <c r="E10" s="121" t="s">
        <v>88</v>
      </c>
      <c r="F10" s="136"/>
      <c r="G10" s="137"/>
    </row>
    <row r="11" spans="1:7" ht="12.75">
      <c r="A11" s="37" t="s">
        <v>89</v>
      </c>
      <c r="B11" s="136"/>
      <c r="C11" s="139"/>
      <c r="D11" s="129"/>
      <c r="E11" s="121" t="s">
        <v>90</v>
      </c>
      <c r="F11" s="136">
        <v>34</v>
      </c>
      <c r="G11" s="137">
        <v>924.3000000000001</v>
      </c>
    </row>
    <row r="12" spans="1:7" ht="12.75">
      <c r="A12" s="37" t="s">
        <v>91</v>
      </c>
      <c r="B12" s="136"/>
      <c r="C12" s="139"/>
      <c r="D12" s="129"/>
      <c r="E12" s="121" t="s">
        <v>92</v>
      </c>
      <c r="F12" s="136">
        <v>2</v>
      </c>
      <c r="G12" s="137">
        <v>113.1</v>
      </c>
    </row>
    <row r="13" spans="1:7" ht="12.75">
      <c r="A13" s="37" t="s">
        <v>93</v>
      </c>
      <c r="B13" s="136"/>
      <c r="C13" s="139"/>
      <c r="D13" s="129"/>
      <c r="E13" s="121" t="s">
        <v>94</v>
      </c>
      <c r="F13" s="136">
        <v>1</v>
      </c>
      <c r="G13" s="137">
        <v>1.46</v>
      </c>
    </row>
    <row r="14" spans="1:7" ht="12.75">
      <c r="A14" s="37" t="s">
        <v>95</v>
      </c>
      <c r="B14" s="136">
        <v>1</v>
      </c>
      <c r="C14" s="139">
        <v>61.2</v>
      </c>
      <c r="D14" s="129"/>
      <c r="E14" s="121" t="s">
        <v>96</v>
      </c>
      <c r="F14" s="136">
        <v>8</v>
      </c>
      <c r="G14" s="137">
        <v>118.44000000000001</v>
      </c>
    </row>
    <row r="15" spans="1:7" ht="12.75">
      <c r="A15" s="37" t="s">
        <v>97</v>
      </c>
      <c r="B15" s="136">
        <v>7</v>
      </c>
      <c r="C15" s="139">
        <v>110.91</v>
      </c>
      <c r="D15" s="129"/>
      <c r="E15" s="121" t="s">
        <v>98</v>
      </c>
      <c r="F15" s="136">
        <v>1</v>
      </c>
      <c r="G15" s="137">
        <v>58.5</v>
      </c>
    </row>
    <row r="16" spans="1:7" ht="12.75">
      <c r="A16" s="37" t="s">
        <v>99</v>
      </c>
      <c r="B16" s="136"/>
      <c r="C16" s="139"/>
      <c r="D16" s="129"/>
      <c r="E16" s="121" t="s">
        <v>100</v>
      </c>
      <c r="F16" s="136">
        <v>3</v>
      </c>
      <c r="G16" s="137">
        <v>101.38</v>
      </c>
    </row>
    <row r="17" spans="1:7" ht="12.75">
      <c r="A17" s="37" t="s">
        <v>101</v>
      </c>
      <c r="B17" s="136">
        <v>1</v>
      </c>
      <c r="C17" s="139">
        <v>18</v>
      </c>
      <c r="D17" s="129"/>
      <c r="E17" s="121" t="s">
        <v>102</v>
      </c>
      <c r="F17" s="136">
        <v>1</v>
      </c>
      <c r="G17" s="137">
        <v>1.92</v>
      </c>
    </row>
    <row r="18" spans="1:7" ht="12.75">
      <c r="A18" s="37" t="s">
        <v>103</v>
      </c>
      <c r="B18" s="136"/>
      <c r="C18" s="139"/>
      <c r="D18" s="129"/>
      <c r="E18" s="121" t="s">
        <v>104</v>
      </c>
      <c r="F18" s="136"/>
      <c r="G18" s="137"/>
    </row>
    <row r="19" spans="1:7" ht="12.75">
      <c r="A19" s="37" t="s">
        <v>105</v>
      </c>
      <c r="B19" s="136"/>
      <c r="C19" s="139"/>
      <c r="D19" s="130"/>
      <c r="E19" s="121" t="s">
        <v>106</v>
      </c>
      <c r="F19" s="136"/>
      <c r="G19" s="137"/>
    </row>
    <row r="20" spans="1:7" ht="12.75">
      <c r="A20" s="37" t="s">
        <v>107</v>
      </c>
      <c r="B20" s="136"/>
      <c r="C20" s="139"/>
      <c r="D20" s="129"/>
      <c r="E20" s="121" t="s">
        <v>108</v>
      </c>
      <c r="F20" s="136"/>
      <c r="G20" s="137"/>
    </row>
    <row r="21" spans="1:7" ht="12.75">
      <c r="A21" s="37" t="s">
        <v>109</v>
      </c>
      <c r="B21" s="136"/>
      <c r="C21" s="139"/>
      <c r="D21" s="129"/>
      <c r="E21" s="121" t="s">
        <v>110</v>
      </c>
      <c r="F21" s="136">
        <v>1</v>
      </c>
      <c r="G21" s="137">
        <v>11.52</v>
      </c>
    </row>
    <row r="22" spans="1:7" ht="12.75">
      <c r="A22" s="37" t="s">
        <v>111</v>
      </c>
      <c r="B22" s="136"/>
      <c r="C22" s="139"/>
      <c r="D22" s="129"/>
      <c r="E22" s="121" t="s">
        <v>76</v>
      </c>
      <c r="F22" s="136"/>
      <c r="G22" s="137"/>
    </row>
    <row r="23" spans="1:7" ht="12.75">
      <c r="A23" s="37" t="s">
        <v>112</v>
      </c>
      <c r="B23" s="136">
        <v>9</v>
      </c>
      <c r="C23" s="139">
        <v>62.39</v>
      </c>
      <c r="D23" s="129"/>
      <c r="E23" s="121" t="s">
        <v>113</v>
      </c>
      <c r="F23" s="136"/>
      <c r="G23" s="137"/>
    </row>
    <row r="24" spans="1:7" ht="12.75">
      <c r="A24" s="37" t="s">
        <v>114</v>
      </c>
      <c r="B24" s="136"/>
      <c r="C24" s="139"/>
      <c r="D24" s="129"/>
      <c r="E24" s="121" t="s">
        <v>115</v>
      </c>
      <c r="F24" s="136"/>
      <c r="G24" s="137"/>
    </row>
    <row r="25" spans="1:7" ht="12.75">
      <c r="A25" s="37" t="s">
        <v>116</v>
      </c>
      <c r="B25" s="136">
        <v>1</v>
      </c>
      <c r="C25" s="139">
        <v>24.37</v>
      </c>
      <c r="D25" s="129"/>
      <c r="E25" s="121" t="s">
        <v>117</v>
      </c>
      <c r="F25" s="136">
        <v>11</v>
      </c>
      <c r="G25" s="137">
        <v>512.855</v>
      </c>
    </row>
    <row r="26" spans="1:7" ht="12.75">
      <c r="A26" s="37" t="s">
        <v>118</v>
      </c>
      <c r="B26" s="136">
        <v>5</v>
      </c>
      <c r="C26" s="139">
        <v>61.2</v>
      </c>
      <c r="D26" s="129"/>
      <c r="E26" s="121" t="s">
        <v>119</v>
      </c>
      <c r="F26" s="136"/>
      <c r="G26" s="137"/>
    </row>
    <row r="27" spans="1:7" ht="12.75">
      <c r="A27" s="133"/>
      <c r="B27" s="133"/>
      <c r="C27" s="133"/>
      <c r="D27" s="134"/>
      <c r="E27" s="121" t="s">
        <v>120</v>
      </c>
      <c r="F27" s="136"/>
      <c r="G27" s="137"/>
    </row>
    <row r="28" spans="1:7" ht="12.75">
      <c r="A28" s="133"/>
      <c r="B28" s="133"/>
      <c r="C28" s="133"/>
      <c r="D28" s="134"/>
      <c r="E28" s="121" t="s">
        <v>121</v>
      </c>
      <c r="F28" s="138"/>
      <c r="G28" s="137"/>
    </row>
    <row r="29" spans="1:7" ht="12.75">
      <c r="A29" s="149" t="s">
        <v>476</v>
      </c>
      <c r="B29" s="133"/>
      <c r="C29" s="133"/>
      <c r="D29" s="134"/>
      <c r="E29" s="121" t="s">
        <v>131</v>
      </c>
      <c r="F29" s="136"/>
      <c r="G29" s="137"/>
    </row>
    <row r="30" ht="12.75">
      <c r="A30" s="150" t="s">
        <v>489</v>
      </c>
    </row>
    <row r="31" spans="1:7" ht="12.75">
      <c r="A31" s="173" t="s">
        <v>490</v>
      </c>
      <c r="B31" s="128"/>
      <c r="C31" s="128"/>
      <c r="D31" s="128"/>
      <c r="E31" s="128"/>
      <c r="F31" s="128"/>
      <c r="G31" s="128"/>
    </row>
    <row r="32" ht="12.75">
      <c r="A32" s="16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00390625" defaultRowHeight="13.5"/>
  <cols>
    <col min="1" max="1" width="9.00390625" style="93" customWidth="1"/>
    <col min="2" max="2" width="70.625" style="93" customWidth="1"/>
    <col min="3" max="3" width="2.625" style="93" customWidth="1"/>
    <col min="4" max="4" width="10.625" style="93" customWidth="1"/>
    <col min="5" max="5" width="60.625" style="93" customWidth="1"/>
    <col min="6" max="16384" width="9.00390625" style="93" customWidth="1"/>
  </cols>
  <sheetData>
    <row r="1" spans="1:2" ht="13.5">
      <c r="A1" s="91" t="s">
        <v>215</v>
      </c>
      <c r="B1" s="92"/>
    </row>
    <row r="2" spans="1:2" ht="12.75">
      <c r="A2" s="92"/>
      <c r="B2" s="92"/>
    </row>
    <row r="3" spans="1:5" ht="12.75">
      <c r="A3" s="94"/>
      <c r="B3" s="95" t="s">
        <v>214</v>
      </c>
      <c r="C3" s="96"/>
      <c r="D3" s="95"/>
      <c r="E3" s="95" t="s">
        <v>214</v>
      </c>
    </row>
    <row r="4" spans="1:5" ht="12.75">
      <c r="A4" s="97" t="s">
        <v>213</v>
      </c>
      <c r="B4" s="95" t="s">
        <v>367</v>
      </c>
      <c r="C4" s="96"/>
      <c r="D4" s="98" t="s">
        <v>77</v>
      </c>
      <c r="E4" s="95"/>
    </row>
    <row r="5" spans="1:5" ht="12.75">
      <c r="A5" s="97" t="s">
        <v>212</v>
      </c>
      <c r="B5" s="95" t="s">
        <v>359</v>
      </c>
      <c r="C5" s="96"/>
      <c r="D5" s="98" t="s">
        <v>78</v>
      </c>
      <c r="E5" s="95"/>
    </row>
    <row r="6" spans="1:5" ht="12.75">
      <c r="A6" s="97" t="s">
        <v>79</v>
      </c>
      <c r="B6" s="95" t="s">
        <v>360</v>
      </c>
      <c r="C6" s="96"/>
      <c r="D6" s="99" t="s">
        <v>80</v>
      </c>
      <c r="E6" s="95" t="s">
        <v>391</v>
      </c>
    </row>
    <row r="7" spans="1:5" ht="24">
      <c r="A7" s="97" t="s">
        <v>81</v>
      </c>
      <c r="B7" s="95" t="s">
        <v>329</v>
      </c>
      <c r="C7" s="100"/>
      <c r="D7" s="98" t="s">
        <v>82</v>
      </c>
      <c r="E7" s="95" t="s">
        <v>416</v>
      </c>
    </row>
    <row r="8" spans="1:5" ht="12.75">
      <c r="A8" s="97" t="s">
        <v>83</v>
      </c>
      <c r="B8" s="95" t="s">
        <v>361</v>
      </c>
      <c r="C8" s="100"/>
      <c r="D8" s="98" t="s">
        <v>84</v>
      </c>
      <c r="E8" s="95"/>
    </row>
    <row r="9" spans="1:5" ht="12.75">
      <c r="A9" s="97" t="s">
        <v>85</v>
      </c>
      <c r="B9" s="95" t="s">
        <v>478</v>
      </c>
      <c r="C9" s="100"/>
      <c r="D9" s="98" t="s">
        <v>86</v>
      </c>
      <c r="E9" s="95"/>
    </row>
    <row r="10" spans="1:5" ht="12.75">
      <c r="A10" s="97" t="s">
        <v>87</v>
      </c>
      <c r="B10" s="95"/>
      <c r="C10" s="100"/>
      <c r="D10" s="98" t="s">
        <v>88</v>
      </c>
      <c r="E10" s="95"/>
    </row>
    <row r="11" spans="1:5" ht="12.75">
      <c r="A11" s="97" t="s">
        <v>89</v>
      </c>
      <c r="B11" s="95" t="s">
        <v>479</v>
      </c>
      <c r="C11" s="100"/>
      <c r="D11" s="98" t="s">
        <v>90</v>
      </c>
      <c r="E11" s="95"/>
    </row>
    <row r="12" spans="1:5" ht="12.75">
      <c r="A12" s="97" t="s">
        <v>91</v>
      </c>
      <c r="B12" s="95"/>
      <c r="C12" s="100"/>
      <c r="D12" s="98" t="s">
        <v>92</v>
      </c>
      <c r="E12" s="95"/>
    </row>
    <row r="13" spans="1:5" ht="12.75">
      <c r="A13" s="97" t="s">
        <v>93</v>
      </c>
      <c r="B13" s="95"/>
      <c r="C13" s="100"/>
      <c r="D13" s="98" t="s">
        <v>94</v>
      </c>
      <c r="E13" s="95" t="s">
        <v>370</v>
      </c>
    </row>
    <row r="14" spans="1:5" ht="12.75">
      <c r="A14" s="97" t="s">
        <v>95</v>
      </c>
      <c r="B14" s="95"/>
      <c r="C14" s="100"/>
      <c r="D14" s="98" t="s">
        <v>96</v>
      </c>
      <c r="E14" s="95"/>
    </row>
    <row r="15" spans="1:6" ht="12.75">
      <c r="A15" s="97" t="s">
        <v>97</v>
      </c>
      <c r="B15" s="95"/>
      <c r="C15" s="100"/>
      <c r="D15" s="98" t="s">
        <v>98</v>
      </c>
      <c r="E15" s="95"/>
      <c r="F15" s="108"/>
    </row>
    <row r="16" spans="1:5" ht="12.75">
      <c r="A16" s="97" t="s">
        <v>99</v>
      </c>
      <c r="B16" s="95"/>
      <c r="C16" s="100"/>
      <c r="D16" s="98" t="s">
        <v>100</v>
      </c>
      <c r="E16" s="95" t="s">
        <v>392</v>
      </c>
    </row>
    <row r="17" spans="1:5" ht="12.75">
      <c r="A17" s="97" t="s">
        <v>101</v>
      </c>
      <c r="B17" s="95"/>
      <c r="C17" s="100"/>
      <c r="D17" s="98" t="s">
        <v>102</v>
      </c>
      <c r="E17" s="95" t="s">
        <v>369</v>
      </c>
    </row>
    <row r="18" spans="1:5" ht="12.75">
      <c r="A18" s="97" t="s">
        <v>103</v>
      </c>
      <c r="B18" s="95"/>
      <c r="C18" s="100"/>
      <c r="D18" s="98" t="s">
        <v>104</v>
      </c>
      <c r="E18" s="95" t="s">
        <v>393</v>
      </c>
    </row>
    <row r="19" spans="1:5" ht="12.75">
      <c r="A19" s="97" t="s">
        <v>105</v>
      </c>
      <c r="B19" s="95" t="s">
        <v>389</v>
      </c>
      <c r="C19" s="100"/>
      <c r="D19" s="98" t="s">
        <v>106</v>
      </c>
      <c r="E19" s="95"/>
    </row>
    <row r="20" spans="1:5" ht="12.75">
      <c r="A20" s="97" t="s">
        <v>107</v>
      </c>
      <c r="B20" s="95" t="s">
        <v>368</v>
      </c>
      <c r="C20" s="100"/>
      <c r="D20" s="98" t="s">
        <v>317</v>
      </c>
      <c r="E20" s="95" t="s">
        <v>363</v>
      </c>
    </row>
    <row r="21" spans="1:5" ht="12.75">
      <c r="A21" s="97" t="s">
        <v>109</v>
      </c>
      <c r="B21" s="95" t="s">
        <v>480</v>
      </c>
      <c r="C21" s="100"/>
      <c r="D21" s="98" t="s">
        <v>110</v>
      </c>
      <c r="E21" s="95"/>
    </row>
    <row r="22" spans="1:5" ht="13.5" customHeight="1">
      <c r="A22" s="97" t="s">
        <v>330</v>
      </c>
      <c r="B22" s="95"/>
      <c r="C22" s="100"/>
      <c r="D22" s="98" t="s">
        <v>76</v>
      </c>
      <c r="E22" s="95" t="s">
        <v>482</v>
      </c>
    </row>
    <row r="23" spans="1:5" ht="24" customHeight="1">
      <c r="A23" s="97" t="s">
        <v>112</v>
      </c>
      <c r="B23" s="95" t="s">
        <v>362</v>
      </c>
      <c r="C23" s="100"/>
      <c r="D23" s="98" t="s">
        <v>113</v>
      </c>
      <c r="E23" s="95"/>
    </row>
    <row r="24" spans="1:5" ht="24">
      <c r="A24" s="97" t="s">
        <v>114</v>
      </c>
      <c r="B24" s="95" t="s">
        <v>481</v>
      </c>
      <c r="C24" s="100"/>
      <c r="D24" s="98" t="s">
        <v>115</v>
      </c>
      <c r="E24" s="95"/>
    </row>
    <row r="25" spans="1:5" ht="12.75">
      <c r="A25" s="97" t="s">
        <v>116</v>
      </c>
      <c r="B25" s="95" t="s">
        <v>390</v>
      </c>
      <c r="C25" s="100"/>
      <c r="D25" s="98" t="s">
        <v>318</v>
      </c>
      <c r="E25" s="95" t="s">
        <v>483</v>
      </c>
    </row>
    <row r="26" spans="1:5" ht="12.75">
      <c r="A26" s="97" t="s">
        <v>118</v>
      </c>
      <c r="B26" s="95"/>
      <c r="C26" s="100"/>
      <c r="D26" s="98" t="s">
        <v>119</v>
      </c>
      <c r="E26" s="95"/>
    </row>
    <row r="27" spans="1:5" ht="48">
      <c r="A27" s="152"/>
      <c r="B27" s="96"/>
      <c r="C27" s="100"/>
      <c r="D27" s="98" t="s">
        <v>120</v>
      </c>
      <c r="E27" s="95" t="s">
        <v>417</v>
      </c>
    </row>
    <row r="28" spans="1:5" ht="12.75">
      <c r="A28" s="151" t="s">
        <v>477</v>
      </c>
      <c r="B28" s="96"/>
      <c r="C28" s="96"/>
      <c r="D28" s="98" t="s">
        <v>121</v>
      </c>
      <c r="E28" s="95"/>
    </row>
    <row r="29" spans="1:5" ht="12.75">
      <c r="A29" s="101" t="s">
        <v>418</v>
      </c>
      <c r="B29" s="96"/>
      <c r="C29" s="96"/>
      <c r="D29" s="98" t="s">
        <v>211</v>
      </c>
      <c r="E29" s="95"/>
    </row>
    <row r="30" ht="12.75">
      <c r="A30" s="101" t="s">
        <v>415</v>
      </c>
    </row>
    <row r="31" ht="12.75">
      <c r="D31" s="92"/>
    </row>
    <row r="32" ht="12.75">
      <c r="D32" s="92"/>
    </row>
    <row r="33" ht="12.75">
      <c r="D33" s="92"/>
    </row>
    <row r="34" ht="12.75">
      <c r="D34" s="92"/>
    </row>
  </sheetData>
  <sheetProtection/>
  <printOptions/>
  <pageMargins left="0.7" right="0.7" top="0.75" bottom="0.75" header="0.3" footer="0.3"/>
  <pageSetup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00390625" defaultRowHeight="13.5"/>
  <cols>
    <col min="1" max="1" width="9.00390625" style="89" customWidth="1"/>
    <col min="2" max="2" width="7.625" style="89" customWidth="1"/>
    <col min="3" max="5" width="8.75390625" style="89" customWidth="1"/>
    <col min="6" max="6" width="7.625" style="89" customWidth="1"/>
    <col min="7" max="7" width="2.50390625" style="89" customWidth="1"/>
    <col min="8" max="8" width="10.375" style="89" customWidth="1"/>
    <col min="9" max="9" width="7.625" style="89" customWidth="1"/>
    <col min="10" max="12" width="8.75390625" style="89" customWidth="1"/>
    <col min="13" max="13" width="7.625" style="89" customWidth="1"/>
    <col min="14" max="16384" width="9.00390625" style="89" customWidth="1"/>
  </cols>
  <sheetData>
    <row r="1" ht="13.5">
      <c r="A1" s="24" t="s">
        <v>331</v>
      </c>
    </row>
    <row r="3" spans="1:13" ht="12">
      <c r="A3" s="194"/>
      <c r="B3" s="20"/>
      <c r="C3" s="220" t="s">
        <v>220</v>
      </c>
      <c r="D3" s="220"/>
      <c r="E3" s="220"/>
      <c r="F3" s="104" t="s">
        <v>420</v>
      </c>
      <c r="H3" s="194"/>
      <c r="I3" s="20"/>
      <c r="J3" s="220" t="s">
        <v>220</v>
      </c>
      <c r="K3" s="220"/>
      <c r="L3" s="220"/>
      <c r="M3" s="104" t="s">
        <v>420</v>
      </c>
    </row>
    <row r="4" spans="1:13" s="102" customFormat="1" ht="12">
      <c r="A4" s="195"/>
      <c r="B4" s="31" t="s">
        <v>219</v>
      </c>
      <c r="C4" s="104" t="s">
        <v>218</v>
      </c>
      <c r="D4" s="104" t="s">
        <v>217</v>
      </c>
      <c r="E4" s="104" t="s">
        <v>216</v>
      </c>
      <c r="F4" s="104" t="s">
        <v>419</v>
      </c>
      <c r="H4" s="195"/>
      <c r="I4" s="31" t="s">
        <v>219</v>
      </c>
      <c r="J4" s="104" t="s">
        <v>218</v>
      </c>
      <c r="K4" s="104" t="s">
        <v>217</v>
      </c>
      <c r="L4" s="104" t="s">
        <v>216</v>
      </c>
      <c r="M4" s="104" t="s">
        <v>419</v>
      </c>
    </row>
    <row r="5" spans="1:13" ht="12">
      <c r="A5" s="42" t="s">
        <v>213</v>
      </c>
      <c r="B5" s="20">
        <v>14</v>
      </c>
      <c r="C5" s="127">
        <v>1006</v>
      </c>
      <c r="D5" s="127">
        <v>780</v>
      </c>
      <c r="E5" s="127">
        <v>1786</v>
      </c>
      <c r="F5" s="153">
        <v>0.07</v>
      </c>
      <c r="H5" s="42" t="s">
        <v>77</v>
      </c>
      <c r="I5" s="20">
        <v>76</v>
      </c>
      <c r="J5" s="127">
        <v>97290</v>
      </c>
      <c r="K5" s="127">
        <v>101493</v>
      </c>
      <c r="L5" s="127">
        <v>198783</v>
      </c>
      <c r="M5" s="153">
        <v>7.41</v>
      </c>
    </row>
    <row r="6" spans="1:13" ht="12">
      <c r="A6" s="42" t="s">
        <v>212</v>
      </c>
      <c r="B6" s="20">
        <v>12</v>
      </c>
      <c r="C6" s="127">
        <v>936</v>
      </c>
      <c r="D6" s="127">
        <v>4700</v>
      </c>
      <c r="E6" s="127">
        <v>5636</v>
      </c>
      <c r="F6" s="153">
        <v>0.21</v>
      </c>
      <c r="H6" s="42" t="s">
        <v>78</v>
      </c>
      <c r="I6" s="20">
        <v>15</v>
      </c>
      <c r="J6" s="127">
        <v>2923</v>
      </c>
      <c r="K6" s="127">
        <v>1320</v>
      </c>
      <c r="L6" s="127">
        <v>4243</v>
      </c>
      <c r="M6" s="153">
        <v>0.16</v>
      </c>
    </row>
    <row r="7" spans="1:13" ht="12">
      <c r="A7" s="42" t="s">
        <v>79</v>
      </c>
      <c r="B7" s="20">
        <v>20</v>
      </c>
      <c r="C7" s="127">
        <v>64135</v>
      </c>
      <c r="D7" s="127">
        <v>13709</v>
      </c>
      <c r="E7" s="127">
        <v>77844</v>
      </c>
      <c r="F7" s="153">
        <v>2.9</v>
      </c>
      <c r="H7" s="42" t="s">
        <v>80</v>
      </c>
      <c r="I7" s="20">
        <v>5</v>
      </c>
      <c r="J7" s="127">
        <v>597</v>
      </c>
      <c r="K7" s="127">
        <v>0</v>
      </c>
      <c r="L7" s="127">
        <v>597</v>
      </c>
      <c r="M7" s="153">
        <v>0.02</v>
      </c>
    </row>
    <row r="8" spans="1:13" ht="12">
      <c r="A8" s="42" t="s">
        <v>81</v>
      </c>
      <c r="B8" s="20">
        <v>26</v>
      </c>
      <c r="C8" s="127">
        <v>32204</v>
      </c>
      <c r="D8" s="127">
        <v>31121</v>
      </c>
      <c r="E8" s="127">
        <v>63325</v>
      </c>
      <c r="F8" s="153">
        <v>2.36</v>
      </c>
      <c r="H8" s="42" t="s">
        <v>82</v>
      </c>
      <c r="I8" s="20">
        <v>10</v>
      </c>
      <c r="J8" s="127">
        <v>9629</v>
      </c>
      <c r="K8" s="127">
        <v>14230</v>
      </c>
      <c r="L8" s="127">
        <v>23859</v>
      </c>
      <c r="M8" s="153">
        <v>0.89</v>
      </c>
    </row>
    <row r="9" spans="1:13" ht="12">
      <c r="A9" s="42" t="s">
        <v>83</v>
      </c>
      <c r="B9" s="20">
        <v>15</v>
      </c>
      <c r="C9" s="127">
        <v>2562</v>
      </c>
      <c r="D9" s="127">
        <v>31261</v>
      </c>
      <c r="E9" s="127">
        <v>33822</v>
      </c>
      <c r="F9" s="153">
        <v>1.26</v>
      </c>
      <c r="H9" s="42" t="s">
        <v>84</v>
      </c>
      <c r="I9" s="20">
        <v>20</v>
      </c>
      <c r="J9" s="127">
        <v>6397</v>
      </c>
      <c r="K9" s="127">
        <v>43430</v>
      </c>
      <c r="L9" s="127">
        <v>49826</v>
      </c>
      <c r="M9" s="153">
        <v>1.86</v>
      </c>
    </row>
    <row r="10" spans="1:13" ht="12">
      <c r="A10" s="42" t="s">
        <v>85</v>
      </c>
      <c r="B10" s="20">
        <v>10</v>
      </c>
      <c r="C10" s="127">
        <v>1008</v>
      </c>
      <c r="D10" s="127">
        <v>2000</v>
      </c>
      <c r="E10" s="127">
        <v>3008</v>
      </c>
      <c r="F10" s="153">
        <v>0.11</v>
      </c>
      <c r="H10" s="42" t="s">
        <v>86</v>
      </c>
      <c r="I10" s="20">
        <v>19</v>
      </c>
      <c r="J10" s="127">
        <v>59287</v>
      </c>
      <c r="K10" s="127">
        <v>49146</v>
      </c>
      <c r="L10" s="127">
        <v>108433</v>
      </c>
      <c r="M10" s="153">
        <v>4.04</v>
      </c>
    </row>
    <row r="11" spans="1:13" ht="12">
      <c r="A11" s="42" t="s">
        <v>87</v>
      </c>
      <c r="B11" s="20">
        <v>20</v>
      </c>
      <c r="C11" s="127">
        <v>1247</v>
      </c>
      <c r="D11" s="127">
        <v>22252</v>
      </c>
      <c r="E11" s="127">
        <v>23499</v>
      </c>
      <c r="F11" s="153">
        <v>0.88</v>
      </c>
      <c r="H11" s="42" t="s">
        <v>88</v>
      </c>
      <c r="I11" s="20">
        <v>19</v>
      </c>
      <c r="J11" s="127">
        <v>56962</v>
      </c>
      <c r="K11" s="127">
        <v>20846</v>
      </c>
      <c r="L11" s="127">
        <v>77808</v>
      </c>
      <c r="M11" s="153">
        <v>2.9</v>
      </c>
    </row>
    <row r="12" spans="1:13" ht="12">
      <c r="A12" s="42" t="s">
        <v>89</v>
      </c>
      <c r="B12" s="20">
        <v>53</v>
      </c>
      <c r="C12" s="127">
        <v>91773</v>
      </c>
      <c r="D12" s="127">
        <v>16449</v>
      </c>
      <c r="E12" s="127">
        <v>108222</v>
      </c>
      <c r="F12" s="153">
        <v>4.03</v>
      </c>
      <c r="H12" s="42" t="s">
        <v>90</v>
      </c>
      <c r="I12" s="20">
        <v>18</v>
      </c>
      <c r="J12" s="127">
        <v>4795</v>
      </c>
      <c r="K12" s="127">
        <v>1385</v>
      </c>
      <c r="L12" s="127">
        <v>6180</v>
      </c>
      <c r="M12" s="153">
        <v>0.23</v>
      </c>
    </row>
    <row r="13" spans="1:13" ht="12">
      <c r="A13" s="42" t="s">
        <v>91</v>
      </c>
      <c r="B13" s="20">
        <v>26</v>
      </c>
      <c r="C13" s="127">
        <v>14071</v>
      </c>
      <c r="D13" s="127">
        <v>36192</v>
      </c>
      <c r="E13" s="127">
        <v>50262</v>
      </c>
      <c r="F13" s="153">
        <v>1.87</v>
      </c>
      <c r="H13" s="42" t="s">
        <v>92</v>
      </c>
      <c r="I13" s="20">
        <v>33</v>
      </c>
      <c r="J13" s="127">
        <v>22385</v>
      </c>
      <c r="K13" s="127">
        <v>91550</v>
      </c>
      <c r="L13" s="127">
        <v>113935</v>
      </c>
      <c r="M13" s="153">
        <v>4.24</v>
      </c>
    </row>
    <row r="14" spans="1:13" ht="12">
      <c r="A14" s="42" t="s">
        <v>93</v>
      </c>
      <c r="B14" s="20">
        <v>19</v>
      </c>
      <c r="C14" s="127">
        <v>6452</v>
      </c>
      <c r="D14" s="127">
        <v>9800</v>
      </c>
      <c r="E14" s="127">
        <v>16252</v>
      </c>
      <c r="F14" s="153">
        <v>0.61</v>
      </c>
      <c r="H14" s="42" t="s">
        <v>94</v>
      </c>
      <c r="I14" s="20">
        <v>4</v>
      </c>
      <c r="J14" s="127">
        <v>2714</v>
      </c>
      <c r="K14" s="127">
        <v>6800</v>
      </c>
      <c r="L14" s="127">
        <v>9514</v>
      </c>
      <c r="M14" s="153">
        <v>0.35</v>
      </c>
    </row>
    <row r="15" spans="1:13" ht="12">
      <c r="A15" s="42" t="s">
        <v>95</v>
      </c>
      <c r="B15" s="20">
        <v>83</v>
      </c>
      <c r="C15" s="127">
        <v>226709</v>
      </c>
      <c r="D15" s="127">
        <v>337213</v>
      </c>
      <c r="E15" s="127">
        <v>563922</v>
      </c>
      <c r="F15" s="153">
        <v>21.01</v>
      </c>
      <c r="H15" s="42" t="s">
        <v>96</v>
      </c>
      <c r="I15" s="20">
        <v>12</v>
      </c>
      <c r="J15" s="127">
        <v>2065</v>
      </c>
      <c r="K15" s="127">
        <v>16800</v>
      </c>
      <c r="L15" s="127">
        <v>18865</v>
      </c>
      <c r="M15" s="153">
        <v>0.7</v>
      </c>
    </row>
    <row r="16" spans="1:13" ht="12">
      <c r="A16" s="42" t="s">
        <v>97</v>
      </c>
      <c r="B16" s="20">
        <v>46</v>
      </c>
      <c r="C16" s="127">
        <v>7085</v>
      </c>
      <c r="D16" s="127">
        <v>5350</v>
      </c>
      <c r="E16" s="127">
        <v>12435</v>
      </c>
      <c r="F16" s="153">
        <v>0.46</v>
      </c>
      <c r="H16" s="42" t="s">
        <v>98</v>
      </c>
      <c r="I16" s="20">
        <v>12</v>
      </c>
      <c r="J16" s="127">
        <v>56061</v>
      </c>
      <c r="K16" s="127">
        <v>2331</v>
      </c>
      <c r="L16" s="127">
        <v>58392</v>
      </c>
      <c r="M16" s="153">
        <v>2.18</v>
      </c>
    </row>
    <row r="17" spans="1:13" ht="12">
      <c r="A17" s="42" t="s">
        <v>99</v>
      </c>
      <c r="B17" s="20">
        <v>13</v>
      </c>
      <c r="C17" s="127">
        <v>2343</v>
      </c>
      <c r="D17" s="127">
        <v>5240</v>
      </c>
      <c r="E17" s="127">
        <v>7583</v>
      </c>
      <c r="F17" s="153">
        <v>0.28</v>
      </c>
      <c r="H17" s="42" t="s">
        <v>100</v>
      </c>
      <c r="I17" s="20">
        <v>9</v>
      </c>
      <c r="J17" s="127">
        <v>1384</v>
      </c>
      <c r="K17" s="127">
        <v>4138</v>
      </c>
      <c r="L17" s="127">
        <v>5522</v>
      </c>
      <c r="M17" s="153">
        <v>0.21</v>
      </c>
    </row>
    <row r="18" spans="1:13" ht="12">
      <c r="A18" s="42" t="s">
        <v>101</v>
      </c>
      <c r="B18" s="20">
        <v>9</v>
      </c>
      <c r="C18" s="127">
        <v>8972</v>
      </c>
      <c r="D18" s="127">
        <v>560</v>
      </c>
      <c r="E18" s="127">
        <v>9532</v>
      </c>
      <c r="F18" s="153">
        <v>0.36</v>
      </c>
      <c r="H18" s="42" t="s">
        <v>102</v>
      </c>
      <c r="I18" s="20">
        <v>4</v>
      </c>
      <c r="J18" s="127">
        <v>462</v>
      </c>
      <c r="K18" s="127">
        <v>0</v>
      </c>
      <c r="L18" s="127">
        <v>462</v>
      </c>
      <c r="M18" s="153">
        <v>0.02</v>
      </c>
    </row>
    <row r="19" spans="1:13" ht="12">
      <c r="A19" s="42" t="s">
        <v>103</v>
      </c>
      <c r="B19" s="20">
        <v>20</v>
      </c>
      <c r="C19" s="127">
        <v>3590</v>
      </c>
      <c r="D19" s="127">
        <v>0</v>
      </c>
      <c r="E19" s="127">
        <v>3590</v>
      </c>
      <c r="F19" s="153">
        <v>0.13</v>
      </c>
      <c r="H19" s="42" t="s">
        <v>104</v>
      </c>
      <c r="I19" s="20">
        <v>4</v>
      </c>
      <c r="J19" s="127">
        <v>4412</v>
      </c>
      <c r="K19" s="127">
        <v>0</v>
      </c>
      <c r="L19" s="127">
        <v>4412</v>
      </c>
      <c r="M19" s="153">
        <v>0.16</v>
      </c>
    </row>
    <row r="20" spans="1:13" ht="12">
      <c r="A20" s="42" t="s">
        <v>105</v>
      </c>
      <c r="B20" s="20">
        <v>15</v>
      </c>
      <c r="C20" s="127">
        <v>1494</v>
      </c>
      <c r="D20" s="127">
        <v>2100</v>
      </c>
      <c r="E20" s="127">
        <v>3594</v>
      </c>
      <c r="F20" s="153">
        <v>0.13</v>
      </c>
      <c r="H20" s="42" t="s">
        <v>106</v>
      </c>
      <c r="I20" s="20">
        <v>3</v>
      </c>
      <c r="J20" s="127">
        <v>606</v>
      </c>
      <c r="K20" s="127">
        <v>0</v>
      </c>
      <c r="L20" s="127">
        <v>606</v>
      </c>
      <c r="M20" s="153">
        <v>0.02</v>
      </c>
    </row>
    <row r="21" spans="1:13" ht="12">
      <c r="A21" s="42" t="s">
        <v>107</v>
      </c>
      <c r="B21" s="20">
        <v>29</v>
      </c>
      <c r="C21" s="127">
        <v>53392</v>
      </c>
      <c r="D21" s="127">
        <v>146432</v>
      </c>
      <c r="E21" s="127">
        <v>199824</v>
      </c>
      <c r="F21" s="153">
        <v>7.44</v>
      </c>
      <c r="H21" s="42" t="s">
        <v>108</v>
      </c>
      <c r="I21" s="20">
        <v>2</v>
      </c>
      <c r="J21" s="127">
        <v>26</v>
      </c>
      <c r="K21" s="127">
        <v>24</v>
      </c>
      <c r="L21" s="127">
        <v>50</v>
      </c>
      <c r="M21" s="153">
        <v>0</v>
      </c>
    </row>
    <row r="22" spans="1:13" ht="12">
      <c r="A22" s="42" t="s">
        <v>109</v>
      </c>
      <c r="B22" s="20">
        <v>9</v>
      </c>
      <c r="C22" s="127">
        <v>37554</v>
      </c>
      <c r="D22" s="127">
        <v>3085</v>
      </c>
      <c r="E22" s="127">
        <v>40639</v>
      </c>
      <c r="F22" s="153">
        <v>1.51</v>
      </c>
      <c r="H22" s="42" t="s">
        <v>110</v>
      </c>
      <c r="I22" s="20">
        <v>7</v>
      </c>
      <c r="J22" s="127">
        <v>815</v>
      </c>
      <c r="K22" s="127">
        <v>0</v>
      </c>
      <c r="L22" s="127">
        <v>815</v>
      </c>
      <c r="M22" s="153">
        <v>0.03</v>
      </c>
    </row>
    <row r="23" spans="1:13" ht="12">
      <c r="A23" s="42" t="s">
        <v>111</v>
      </c>
      <c r="B23" s="20">
        <v>45</v>
      </c>
      <c r="C23" s="127">
        <v>67346</v>
      </c>
      <c r="D23" s="127">
        <v>49876</v>
      </c>
      <c r="E23" s="127">
        <v>117222</v>
      </c>
      <c r="F23" s="153">
        <v>4.37</v>
      </c>
      <c r="H23" s="42" t="s">
        <v>76</v>
      </c>
      <c r="I23" s="20">
        <v>4</v>
      </c>
      <c r="J23" s="127">
        <v>7774</v>
      </c>
      <c r="K23" s="127">
        <v>5024</v>
      </c>
      <c r="L23" s="127">
        <v>12798</v>
      </c>
      <c r="M23" s="153">
        <v>0.48</v>
      </c>
    </row>
    <row r="24" spans="1:13" ht="12">
      <c r="A24" s="42" t="s">
        <v>112</v>
      </c>
      <c r="B24" s="20">
        <v>31</v>
      </c>
      <c r="C24" s="127">
        <v>3706</v>
      </c>
      <c r="D24" s="127">
        <v>49</v>
      </c>
      <c r="E24" s="127">
        <v>3755</v>
      </c>
      <c r="F24" s="153">
        <v>0.14</v>
      </c>
      <c r="H24" s="42" t="s">
        <v>113</v>
      </c>
      <c r="I24" s="20">
        <v>8</v>
      </c>
      <c r="J24" s="127">
        <v>3527</v>
      </c>
      <c r="K24" s="127">
        <v>170</v>
      </c>
      <c r="L24" s="127">
        <v>3697</v>
      </c>
      <c r="M24" s="153">
        <v>0.14</v>
      </c>
    </row>
    <row r="25" spans="1:13" ht="12">
      <c r="A25" s="42" t="s">
        <v>114</v>
      </c>
      <c r="B25" s="20">
        <v>43</v>
      </c>
      <c r="C25" s="127">
        <v>55704</v>
      </c>
      <c r="D25" s="127">
        <v>6789</v>
      </c>
      <c r="E25" s="127">
        <v>62493</v>
      </c>
      <c r="F25" s="153">
        <v>2.33</v>
      </c>
      <c r="H25" s="42" t="s">
        <v>115</v>
      </c>
      <c r="I25" s="20">
        <v>9</v>
      </c>
      <c r="J25" s="127">
        <v>13296</v>
      </c>
      <c r="K25" s="127">
        <v>4258</v>
      </c>
      <c r="L25" s="127">
        <v>17554</v>
      </c>
      <c r="M25" s="153">
        <v>0.65</v>
      </c>
    </row>
    <row r="26" spans="1:13" ht="12">
      <c r="A26" s="42" t="s">
        <v>116</v>
      </c>
      <c r="B26" s="20">
        <v>30</v>
      </c>
      <c r="C26" s="127">
        <v>79142</v>
      </c>
      <c r="D26" s="127">
        <v>42900</v>
      </c>
      <c r="E26" s="127">
        <v>122042</v>
      </c>
      <c r="F26" s="153">
        <v>4.55</v>
      </c>
      <c r="H26" s="42" t="s">
        <v>117</v>
      </c>
      <c r="I26" s="20">
        <v>10</v>
      </c>
      <c r="J26" s="127">
        <v>1877</v>
      </c>
      <c r="K26" s="127">
        <v>15218</v>
      </c>
      <c r="L26" s="127">
        <v>17095</v>
      </c>
      <c r="M26" s="153">
        <v>0.64</v>
      </c>
    </row>
    <row r="27" spans="1:13" ht="12">
      <c r="A27" s="42" t="s">
        <v>118</v>
      </c>
      <c r="B27" s="20">
        <v>46</v>
      </c>
      <c r="C27" s="127">
        <v>53236</v>
      </c>
      <c r="D27" s="127">
        <v>28213</v>
      </c>
      <c r="E27" s="127">
        <v>81449</v>
      </c>
      <c r="F27" s="153">
        <v>3.03</v>
      </c>
      <c r="H27" s="42" t="s">
        <v>119</v>
      </c>
      <c r="I27" s="20">
        <v>8</v>
      </c>
      <c r="J27" s="127">
        <v>15837</v>
      </c>
      <c r="K27" s="127">
        <v>88700</v>
      </c>
      <c r="L27" s="127">
        <v>104537</v>
      </c>
      <c r="M27" s="153">
        <v>3.89</v>
      </c>
    </row>
    <row r="28" spans="1:13" ht="12">
      <c r="A28" s="42" t="s">
        <v>395</v>
      </c>
      <c r="B28" s="20">
        <f>SUM(B5:B27)</f>
        <v>634</v>
      </c>
      <c r="C28" s="127">
        <f>SUM(C5:C27)</f>
        <v>815667</v>
      </c>
      <c r="D28" s="127">
        <f>SUM(D5:D27)</f>
        <v>796071</v>
      </c>
      <c r="E28" s="127">
        <f>SUM(E5:E27)</f>
        <v>1611736</v>
      </c>
      <c r="F28" s="153">
        <f>E28/E29*100</f>
        <v>60.04205867725646</v>
      </c>
      <c r="H28" s="42" t="s">
        <v>120</v>
      </c>
      <c r="I28" s="20">
        <v>12</v>
      </c>
      <c r="J28" s="127">
        <v>138431</v>
      </c>
      <c r="K28" s="127">
        <v>3783</v>
      </c>
      <c r="L28" s="127">
        <v>142214</v>
      </c>
      <c r="M28" s="153">
        <v>5.3</v>
      </c>
    </row>
    <row r="29" spans="1:13" ht="12">
      <c r="A29" s="42" t="s">
        <v>377</v>
      </c>
      <c r="B29" s="20">
        <v>1019</v>
      </c>
      <c r="C29" s="127">
        <v>1353825</v>
      </c>
      <c r="D29" s="127">
        <v>1330520</v>
      </c>
      <c r="E29" s="127">
        <v>2684345</v>
      </c>
      <c r="F29" s="153">
        <v>100</v>
      </c>
      <c r="H29" s="42" t="s">
        <v>121</v>
      </c>
      <c r="I29" s="20">
        <v>13</v>
      </c>
      <c r="J29" s="127">
        <v>11389</v>
      </c>
      <c r="K29" s="127">
        <v>1194</v>
      </c>
      <c r="L29" s="127">
        <v>12583</v>
      </c>
      <c r="M29" s="153">
        <v>0.47</v>
      </c>
    </row>
    <row r="30" spans="1:13" ht="12">
      <c r="A30" s="143"/>
      <c r="H30" s="42" t="s">
        <v>211</v>
      </c>
      <c r="I30" s="20">
        <v>6</v>
      </c>
      <c r="J30" s="127">
        <v>5140</v>
      </c>
      <c r="K30" s="127">
        <v>790</v>
      </c>
      <c r="L30" s="127">
        <v>5930</v>
      </c>
      <c r="M30" s="153">
        <v>0.22</v>
      </c>
    </row>
    <row r="31" spans="1:13" ht="12">
      <c r="A31" s="43" t="s">
        <v>394</v>
      </c>
      <c r="H31" s="42" t="s">
        <v>396</v>
      </c>
      <c r="I31" s="20">
        <f>SUM(I5:I30)</f>
        <v>342</v>
      </c>
      <c r="J31" s="127">
        <f>SUM(J5:J30)</f>
        <v>526081</v>
      </c>
      <c r="K31" s="127">
        <f>SUM(K5:K30)</f>
        <v>472630</v>
      </c>
      <c r="L31" s="127">
        <f>SUM(L5:L30)</f>
        <v>998710</v>
      </c>
      <c r="M31" s="153">
        <f>L31/E29*100</f>
        <v>37.20497924074588</v>
      </c>
    </row>
    <row r="32" ht="12">
      <c r="A32" s="41" t="s">
        <v>210</v>
      </c>
    </row>
    <row r="36" ht="12">
      <c r="B36" s="103"/>
    </row>
    <row r="40" ht="12">
      <c r="B40" s="103"/>
    </row>
    <row r="41" ht="12">
      <c r="B41" s="103"/>
    </row>
    <row r="42" ht="12">
      <c r="B42" s="103"/>
    </row>
    <row r="43" ht="12">
      <c r="B43" s="103"/>
    </row>
    <row r="44" ht="12">
      <c r="B44" s="103"/>
    </row>
    <row r="49" ht="12">
      <c r="B49" s="103"/>
    </row>
    <row r="53" ht="12">
      <c r="B53" s="103"/>
    </row>
    <row r="54" ht="12">
      <c r="B54" s="103"/>
    </row>
    <row r="56" ht="12">
      <c r="B56" s="103"/>
    </row>
    <row r="57" ht="12">
      <c r="B57" s="103"/>
    </row>
  </sheetData>
  <sheetProtection/>
  <mergeCells count="4">
    <mergeCell ref="C3:E3"/>
    <mergeCell ref="J3:L3"/>
    <mergeCell ref="A3:A4"/>
    <mergeCell ref="H3:H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0">
      <selection activeCell="A36" sqref="A36"/>
    </sheetView>
  </sheetViews>
  <sheetFormatPr defaultColWidth="9.00390625" defaultRowHeight="13.5"/>
  <cols>
    <col min="1" max="1" width="16.00390625" style="57" customWidth="1"/>
    <col min="2" max="2" width="9.00390625" style="57" customWidth="1"/>
    <col min="3" max="3" width="7.625" style="57" customWidth="1"/>
    <col min="4" max="4" width="6.25390625" style="57" customWidth="1"/>
    <col min="5" max="6" width="7.375" style="57" customWidth="1"/>
    <col min="7" max="7" width="5.75390625" style="57" customWidth="1"/>
    <col min="8" max="8" width="9.00390625" style="57" customWidth="1"/>
    <col min="9" max="9" width="17.875" style="57" customWidth="1"/>
    <col min="10" max="10" width="8.00390625" style="57" customWidth="1"/>
    <col min="11" max="11" width="6.00390625" style="57" customWidth="1"/>
    <col min="12" max="12" width="5.50390625" style="57" customWidth="1"/>
    <col min="13" max="13" width="7.375" style="57" customWidth="1"/>
    <col min="14" max="14" width="8.125" style="57" customWidth="1"/>
    <col min="15" max="15" width="5.875" style="57" customWidth="1"/>
    <col min="16" max="16384" width="9.00390625" style="57" customWidth="1"/>
  </cols>
  <sheetData>
    <row r="1" ht="13.5">
      <c r="A1" s="56" t="s">
        <v>15</v>
      </c>
    </row>
    <row r="3" spans="1:15" s="61" customFormat="1" ht="12.75">
      <c r="A3" s="58"/>
      <c r="B3" s="185" t="s">
        <v>0</v>
      </c>
      <c r="C3" s="185"/>
      <c r="D3" s="185"/>
      <c r="E3" s="186" t="s">
        <v>1</v>
      </c>
      <c r="F3" s="186"/>
      <c r="G3" s="186"/>
      <c r="H3" s="60"/>
      <c r="I3" s="58"/>
      <c r="J3" s="185" t="s">
        <v>0</v>
      </c>
      <c r="K3" s="185"/>
      <c r="L3" s="185"/>
      <c r="M3" s="186" t="s">
        <v>1</v>
      </c>
      <c r="N3" s="186"/>
      <c r="O3" s="186"/>
    </row>
    <row r="4" spans="1:15" s="61" customFormat="1" ht="12.75">
      <c r="A4" s="58" t="s">
        <v>394</v>
      </c>
      <c r="B4" s="59" t="s">
        <v>2</v>
      </c>
      <c r="C4" s="59" t="s">
        <v>3</v>
      </c>
      <c r="D4" s="59" t="s">
        <v>4</v>
      </c>
      <c r="E4" s="59" t="s">
        <v>2</v>
      </c>
      <c r="F4" s="59" t="s">
        <v>5</v>
      </c>
      <c r="G4" s="59" t="s">
        <v>4</v>
      </c>
      <c r="H4" s="60"/>
      <c r="I4" s="58" t="s">
        <v>394</v>
      </c>
      <c r="J4" s="59" t="s">
        <v>2</v>
      </c>
      <c r="K4" s="59" t="s">
        <v>3</v>
      </c>
      <c r="L4" s="59" t="s">
        <v>4</v>
      </c>
      <c r="M4" s="59" t="s">
        <v>2</v>
      </c>
      <c r="N4" s="59" t="s">
        <v>5</v>
      </c>
      <c r="O4" s="59" t="s">
        <v>4</v>
      </c>
    </row>
    <row r="5" spans="1:15" ht="12.75">
      <c r="A5" s="62" t="s">
        <v>122</v>
      </c>
      <c r="B5" s="58" t="s">
        <v>133</v>
      </c>
      <c r="C5" s="63">
        <v>0.039</v>
      </c>
      <c r="D5" s="63">
        <v>0.016</v>
      </c>
      <c r="E5" s="58" t="s">
        <v>133</v>
      </c>
      <c r="F5" s="63">
        <v>0.04</v>
      </c>
      <c r="G5" s="63">
        <v>0.014</v>
      </c>
      <c r="H5" s="64"/>
      <c r="I5" s="62" t="s">
        <v>148</v>
      </c>
      <c r="J5" s="58" t="s">
        <v>133</v>
      </c>
      <c r="K5" s="63">
        <v>0.023</v>
      </c>
      <c r="L5" s="63">
        <v>0.01</v>
      </c>
      <c r="M5" s="58" t="s">
        <v>133</v>
      </c>
      <c r="N5" s="63">
        <v>0.036</v>
      </c>
      <c r="O5" s="63">
        <v>0.011</v>
      </c>
    </row>
    <row r="6" spans="1:15" ht="12.75">
      <c r="A6" s="62" t="s">
        <v>149</v>
      </c>
      <c r="B6" s="58" t="s">
        <v>133</v>
      </c>
      <c r="C6" s="63">
        <v>0.039</v>
      </c>
      <c r="D6" s="63">
        <v>0.016</v>
      </c>
      <c r="E6" s="58" t="s">
        <v>133</v>
      </c>
      <c r="F6" s="63">
        <v>0.035</v>
      </c>
      <c r="G6" s="63">
        <v>0.014</v>
      </c>
      <c r="H6" s="64"/>
      <c r="I6" s="62" t="s">
        <v>150</v>
      </c>
      <c r="J6" s="58" t="s">
        <v>133</v>
      </c>
      <c r="K6" s="63">
        <v>0.019</v>
      </c>
      <c r="L6" s="63">
        <v>0.008</v>
      </c>
      <c r="M6" s="58" t="s">
        <v>133</v>
      </c>
      <c r="N6" s="63">
        <v>0.04</v>
      </c>
      <c r="O6" s="63">
        <v>0.012</v>
      </c>
    </row>
    <row r="7" spans="1:15" ht="12.75">
      <c r="A7" s="62" t="s">
        <v>311</v>
      </c>
      <c r="B7" s="58" t="s">
        <v>133</v>
      </c>
      <c r="C7" s="65">
        <v>0.041</v>
      </c>
      <c r="D7" s="65">
        <v>0.016</v>
      </c>
      <c r="E7" s="58" t="s">
        <v>133</v>
      </c>
      <c r="F7" s="65">
        <v>0.038</v>
      </c>
      <c r="G7" s="65">
        <v>0.016</v>
      </c>
      <c r="H7" s="64"/>
      <c r="I7" s="62" t="s">
        <v>13</v>
      </c>
      <c r="J7" s="58" t="s">
        <v>428</v>
      </c>
      <c r="K7" s="58" t="s">
        <v>428</v>
      </c>
      <c r="L7" s="58" t="s">
        <v>428</v>
      </c>
      <c r="M7" s="58" t="s">
        <v>133</v>
      </c>
      <c r="N7" s="63">
        <v>0.034</v>
      </c>
      <c r="O7" s="63">
        <v>0.011</v>
      </c>
    </row>
    <row r="8" spans="1:15" ht="12.75">
      <c r="A8" s="62" t="s">
        <v>151</v>
      </c>
      <c r="B8" s="58" t="s">
        <v>133</v>
      </c>
      <c r="C8" s="63">
        <v>0.04</v>
      </c>
      <c r="D8" s="63">
        <v>0.017</v>
      </c>
      <c r="E8" s="58" t="s">
        <v>133</v>
      </c>
      <c r="F8" s="63">
        <v>0.04</v>
      </c>
      <c r="G8" s="63">
        <v>0.015</v>
      </c>
      <c r="H8" s="64"/>
      <c r="I8" s="62" t="s">
        <v>405</v>
      </c>
      <c r="J8" s="58" t="s">
        <v>133</v>
      </c>
      <c r="K8" s="63">
        <v>0.024</v>
      </c>
      <c r="L8" s="63">
        <v>0.011</v>
      </c>
      <c r="M8" s="58" t="s">
        <v>133</v>
      </c>
      <c r="N8" s="63">
        <v>0.035</v>
      </c>
      <c r="O8" s="63">
        <v>0.013</v>
      </c>
    </row>
    <row r="9" spans="1:15" ht="12.75">
      <c r="A9" s="62" t="s">
        <v>152</v>
      </c>
      <c r="B9" s="58" t="s">
        <v>133</v>
      </c>
      <c r="C9" s="63">
        <v>0.032</v>
      </c>
      <c r="D9" s="63">
        <v>0.013</v>
      </c>
      <c r="E9" s="58" t="s">
        <v>133</v>
      </c>
      <c r="F9" s="63">
        <v>0.035</v>
      </c>
      <c r="G9" s="63">
        <v>0.014</v>
      </c>
      <c r="H9" s="64"/>
      <c r="I9" s="62" t="s">
        <v>153</v>
      </c>
      <c r="J9" s="58" t="s">
        <v>133</v>
      </c>
      <c r="K9" s="63">
        <v>0.031</v>
      </c>
      <c r="L9" s="63">
        <v>0.012</v>
      </c>
      <c r="M9" s="58" t="s">
        <v>133</v>
      </c>
      <c r="N9" s="63">
        <v>0.04</v>
      </c>
      <c r="O9" s="63">
        <v>0.015</v>
      </c>
    </row>
    <row r="10" spans="1:15" ht="12.75">
      <c r="A10" s="62" t="s">
        <v>184</v>
      </c>
      <c r="B10" s="58" t="s">
        <v>133</v>
      </c>
      <c r="C10" s="63">
        <v>0.041</v>
      </c>
      <c r="D10" s="63">
        <v>0.017</v>
      </c>
      <c r="E10" s="58" t="s">
        <v>133</v>
      </c>
      <c r="F10" s="63">
        <v>0.043</v>
      </c>
      <c r="G10" s="63">
        <v>0.017</v>
      </c>
      <c r="H10" s="64"/>
      <c r="I10" s="62" t="s">
        <v>155</v>
      </c>
      <c r="J10" s="58" t="s">
        <v>133</v>
      </c>
      <c r="K10" s="63">
        <v>0.013</v>
      </c>
      <c r="L10" s="63">
        <v>0.006</v>
      </c>
      <c r="M10" s="58" t="s">
        <v>133</v>
      </c>
      <c r="N10" s="63">
        <v>0.032</v>
      </c>
      <c r="O10" s="63">
        <v>0.01</v>
      </c>
    </row>
    <row r="11" spans="1:15" ht="12.75">
      <c r="A11" s="62" t="s">
        <v>154</v>
      </c>
      <c r="B11" s="58" t="s">
        <v>133</v>
      </c>
      <c r="C11" s="63">
        <v>0.04</v>
      </c>
      <c r="D11" s="63">
        <v>0.015</v>
      </c>
      <c r="E11" s="58" t="s">
        <v>133</v>
      </c>
      <c r="F11" s="63">
        <v>0.04</v>
      </c>
      <c r="G11" s="63">
        <v>0.015</v>
      </c>
      <c r="H11" s="64"/>
      <c r="I11" s="62" t="s">
        <v>157</v>
      </c>
      <c r="J11" s="58" t="s">
        <v>133</v>
      </c>
      <c r="K11" s="63">
        <v>0.028</v>
      </c>
      <c r="L11" s="63">
        <v>0.012</v>
      </c>
      <c r="M11" s="58" t="s">
        <v>133</v>
      </c>
      <c r="N11" s="63">
        <v>0.04</v>
      </c>
      <c r="O11" s="63">
        <v>0.013</v>
      </c>
    </row>
    <row r="12" spans="1:15" ht="12.75">
      <c r="A12" s="62" t="s">
        <v>156</v>
      </c>
      <c r="B12" s="58" t="s">
        <v>133</v>
      </c>
      <c r="C12" s="63">
        <v>0.04</v>
      </c>
      <c r="D12" s="63">
        <v>0.015</v>
      </c>
      <c r="E12" s="58" t="s">
        <v>133</v>
      </c>
      <c r="F12" s="63">
        <v>0.041</v>
      </c>
      <c r="G12" s="63">
        <v>0.016</v>
      </c>
      <c r="H12" s="64"/>
      <c r="I12" s="62" t="s">
        <v>159</v>
      </c>
      <c r="J12" s="58" t="s">
        <v>133</v>
      </c>
      <c r="K12" s="63">
        <v>0.028</v>
      </c>
      <c r="L12" s="63">
        <v>0.011</v>
      </c>
      <c r="M12" s="58" t="s">
        <v>133</v>
      </c>
      <c r="N12" s="63">
        <v>0.037</v>
      </c>
      <c r="O12" s="63">
        <v>0.012</v>
      </c>
    </row>
    <row r="13" spans="1:15" ht="12.75">
      <c r="A13" s="62" t="s">
        <v>158</v>
      </c>
      <c r="B13" s="58" t="s">
        <v>428</v>
      </c>
      <c r="C13" s="58" t="s">
        <v>428</v>
      </c>
      <c r="D13" s="58" t="s">
        <v>428</v>
      </c>
      <c r="E13" s="58" t="s">
        <v>133</v>
      </c>
      <c r="F13" s="63">
        <v>0.041</v>
      </c>
      <c r="G13" s="63">
        <v>0.014</v>
      </c>
      <c r="H13" s="64"/>
      <c r="I13" s="62" t="s">
        <v>325</v>
      </c>
      <c r="J13" s="58" t="s">
        <v>133</v>
      </c>
      <c r="K13" s="63">
        <v>0.025</v>
      </c>
      <c r="L13" s="63">
        <v>0.01</v>
      </c>
      <c r="M13" s="58" t="s">
        <v>133</v>
      </c>
      <c r="N13" s="63">
        <v>0.04</v>
      </c>
      <c r="O13" s="63">
        <v>0.013</v>
      </c>
    </row>
    <row r="14" spans="1:15" ht="12.75">
      <c r="A14" s="62" t="s">
        <v>160</v>
      </c>
      <c r="B14" s="58" t="s">
        <v>133</v>
      </c>
      <c r="C14" s="63">
        <v>0.039</v>
      </c>
      <c r="D14" s="63">
        <v>0.015</v>
      </c>
      <c r="E14" s="58" t="s">
        <v>133</v>
      </c>
      <c r="F14" s="63">
        <v>0.037</v>
      </c>
      <c r="G14" s="63">
        <v>0.015</v>
      </c>
      <c r="H14" s="64"/>
      <c r="I14" s="62" t="s">
        <v>406</v>
      </c>
      <c r="J14" s="58" t="s">
        <v>428</v>
      </c>
      <c r="K14" s="58" t="s">
        <v>428</v>
      </c>
      <c r="L14" s="58" t="s">
        <v>428</v>
      </c>
      <c r="M14" s="58" t="s">
        <v>133</v>
      </c>
      <c r="N14" s="63">
        <v>0.041</v>
      </c>
      <c r="O14" s="63">
        <v>0.015</v>
      </c>
    </row>
    <row r="15" spans="1:15" ht="12.75">
      <c r="A15" s="62" t="s">
        <v>161</v>
      </c>
      <c r="B15" s="58" t="s">
        <v>133</v>
      </c>
      <c r="C15" s="63">
        <v>0.044</v>
      </c>
      <c r="D15" s="63">
        <v>0.018</v>
      </c>
      <c r="E15" s="58" t="s">
        <v>133</v>
      </c>
      <c r="F15" s="63">
        <v>0.042</v>
      </c>
      <c r="G15" s="63">
        <v>0.017</v>
      </c>
      <c r="H15" s="64"/>
      <c r="I15" s="62" t="s">
        <v>407</v>
      </c>
      <c r="J15" s="58" t="s">
        <v>428</v>
      </c>
      <c r="K15" s="58" t="s">
        <v>428</v>
      </c>
      <c r="L15" s="58" t="s">
        <v>428</v>
      </c>
      <c r="M15" s="58" t="s">
        <v>428</v>
      </c>
      <c r="N15" s="58" t="s">
        <v>428</v>
      </c>
      <c r="O15" s="58" t="s">
        <v>428</v>
      </c>
    </row>
    <row r="16" spans="1:15" ht="12.75">
      <c r="A16" s="62" t="s">
        <v>162</v>
      </c>
      <c r="B16" s="58" t="s">
        <v>133</v>
      </c>
      <c r="C16" s="63">
        <v>0.034</v>
      </c>
      <c r="D16" s="63">
        <v>0.012</v>
      </c>
      <c r="E16" s="58" t="s">
        <v>133</v>
      </c>
      <c r="F16" s="63">
        <v>0.038</v>
      </c>
      <c r="G16" s="63">
        <v>0.015</v>
      </c>
      <c r="H16" s="64"/>
      <c r="I16" s="62" t="s">
        <v>164</v>
      </c>
      <c r="J16" s="58" t="s">
        <v>133</v>
      </c>
      <c r="K16" s="63">
        <v>0.025</v>
      </c>
      <c r="L16" s="63">
        <v>0.011</v>
      </c>
      <c r="M16" s="58" t="s">
        <v>133</v>
      </c>
      <c r="N16" s="63">
        <v>0.04</v>
      </c>
      <c r="O16" s="63">
        <v>0.014</v>
      </c>
    </row>
    <row r="17" spans="1:15" ht="12.75">
      <c r="A17" s="62" t="s">
        <v>163</v>
      </c>
      <c r="B17" s="58" t="s">
        <v>133</v>
      </c>
      <c r="C17" s="63">
        <v>0.034</v>
      </c>
      <c r="D17" s="63">
        <v>0.012</v>
      </c>
      <c r="E17" s="58" t="s">
        <v>133</v>
      </c>
      <c r="F17" s="63">
        <v>0.036</v>
      </c>
      <c r="G17" s="63">
        <v>0.014</v>
      </c>
      <c r="H17" s="64"/>
      <c r="I17" s="62" t="s">
        <v>166</v>
      </c>
      <c r="J17" s="58" t="s">
        <v>133</v>
      </c>
      <c r="K17" s="63">
        <v>0.022</v>
      </c>
      <c r="L17" s="63">
        <v>0.011</v>
      </c>
      <c r="M17" s="66" t="s">
        <v>133</v>
      </c>
      <c r="N17" s="65">
        <v>0.037</v>
      </c>
      <c r="O17" s="63">
        <v>0.014</v>
      </c>
    </row>
    <row r="18" spans="1:15" ht="12.75">
      <c r="A18" s="62" t="s">
        <v>165</v>
      </c>
      <c r="B18" s="58" t="s">
        <v>133</v>
      </c>
      <c r="C18" s="63">
        <v>0.037</v>
      </c>
      <c r="D18" s="63">
        <v>0.015</v>
      </c>
      <c r="E18" s="58" t="s">
        <v>133</v>
      </c>
      <c r="F18" s="63">
        <v>0.039</v>
      </c>
      <c r="G18" s="63">
        <v>0.016</v>
      </c>
      <c r="H18" s="64"/>
      <c r="I18" s="62" t="s">
        <v>168</v>
      </c>
      <c r="J18" s="58" t="s">
        <v>133</v>
      </c>
      <c r="K18" s="63">
        <v>0.032</v>
      </c>
      <c r="L18" s="63">
        <v>0.013</v>
      </c>
      <c r="M18" s="66" t="s">
        <v>133</v>
      </c>
      <c r="N18" s="65">
        <v>0.033</v>
      </c>
      <c r="O18" s="63">
        <v>0.012</v>
      </c>
    </row>
    <row r="19" spans="1:15" ht="12.75">
      <c r="A19" s="62" t="s">
        <v>167</v>
      </c>
      <c r="B19" s="58" t="s">
        <v>133</v>
      </c>
      <c r="C19" s="63">
        <v>0.031</v>
      </c>
      <c r="D19" s="63">
        <v>0.011</v>
      </c>
      <c r="E19" s="58" t="s">
        <v>133</v>
      </c>
      <c r="F19" s="63">
        <v>0.039</v>
      </c>
      <c r="G19" s="67">
        <v>0.015</v>
      </c>
      <c r="H19" s="64"/>
      <c r="I19" s="62" t="s">
        <v>170</v>
      </c>
      <c r="J19" s="58" t="s">
        <v>133</v>
      </c>
      <c r="K19" s="63">
        <v>0.024</v>
      </c>
      <c r="L19" s="63">
        <v>0.01</v>
      </c>
      <c r="M19" s="58" t="s">
        <v>133</v>
      </c>
      <c r="N19" s="63">
        <v>0.047</v>
      </c>
      <c r="O19" s="63">
        <v>0.015</v>
      </c>
    </row>
    <row r="20" spans="1:15" ht="12.75">
      <c r="A20" s="62" t="s">
        <v>169</v>
      </c>
      <c r="B20" s="58" t="s">
        <v>133</v>
      </c>
      <c r="C20" s="63">
        <v>0.033</v>
      </c>
      <c r="D20" s="63">
        <v>0.013</v>
      </c>
      <c r="E20" s="58" t="s">
        <v>133</v>
      </c>
      <c r="F20" s="63">
        <v>0.04</v>
      </c>
      <c r="G20" s="63">
        <v>0.016</v>
      </c>
      <c r="H20" s="64"/>
      <c r="I20" s="62" t="s">
        <v>172</v>
      </c>
      <c r="J20" s="58" t="s">
        <v>133</v>
      </c>
      <c r="K20" s="63">
        <v>0.026</v>
      </c>
      <c r="L20" s="63">
        <v>0.01</v>
      </c>
      <c r="M20" s="58" t="s">
        <v>133</v>
      </c>
      <c r="N20" s="63">
        <v>0.047</v>
      </c>
      <c r="O20" s="63">
        <v>0.016</v>
      </c>
    </row>
    <row r="21" spans="1:15" ht="12.75">
      <c r="A21" s="62" t="s">
        <v>171</v>
      </c>
      <c r="B21" s="58" t="s">
        <v>133</v>
      </c>
      <c r="C21" s="63">
        <v>0.036</v>
      </c>
      <c r="D21" s="63">
        <v>0.013</v>
      </c>
      <c r="E21" s="58" t="s">
        <v>133</v>
      </c>
      <c r="F21" s="63">
        <v>0.036</v>
      </c>
      <c r="G21" s="63">
        <v>0.015</v>
      </c>
      <c r="H21" s="64"/>
      <c r="I21" s="62" t="s">
        <v>173</v>
      </c>
      <c r="J21" s="58" t="s">
        <v>133</v>
      </c>
      <c r="K21" s="63">
        <v>0.027</v>
      </c>
      <c r="L21" s="63">
        <v>0.011</v>
      </c>
      <c r="M21" s="58" t="s">
        <v>133</v>
      </c>
      <c r="N21" s="63">
        <v>0.037</v>
      </c>
      <c r="O21" s="63">
        <v>0.014</v>
      </c>
    </row>
    <row r="22" spans="1:15" ht="12.75">
      <c r="A22" s="62" t="s">
        <v>404</v>
      </c>
      <c r="B22" s="58" t="s">
        <v>133</v>
      </c>
      <c r="C22" s="63">
        <v>0.038</v>
      </c>
      <c r="D22" s="63">
        <v>0.016</v>
      </c>
      <c r="E22" s="58" t="s">
        <v>133</v>
      </c>
      <c r="F22" s="63">
        <v>0.038</v>
      </c>
      <c r="G22" s="63">
        <v>0.015</v>
      </c>
      <c r="H22" s="64"/>
      <c r="I22" s="62" t="s">
        <v>408</v>
      </c>
      <c r="J22" s="58" t="s">
        <v>133</v>
      </c>
      <c r="K22" s="63">
        <v>0.028</v>
      </c>
      <c r="L22" s="63">
        <v>0.012</v>
      </c>
      <c r="M22" s="58" t="s">
        <v>133</v>
      </c>
      <c r="N22" s="63">
        <v>0.038</v>
      </c>
      <c r="O22" s="63">
        <v>0.013</v>
      </c>
    </row>
    <row r="23" spans="1:15" ht="12.75">
      <c r="A23" s="62" t="s">
        <v>312</v>
      </c>
      <c r="B23" s="58" t="s">
        <v>133</v>
      </c>
      <c r="C23" s="63">
        <v>0.03</v>
      </c>
      <c r="D23" s="63">
        <v>0.012</v>
      </c>
      <c r="E23" s="58" t="s">
        <v>133</v>
      </c>
      <c r="F23" s="63">
        <v>0.055</v>
      </c>
      <c r="G23" s="63">
        <v>0.016</v>
      </c>
      <c r="H23" s="64"/>
      <c r="I23" s="62" t="s">
        <v>175</v>
      </c>
      <c r="J23" s="58" t="s">
        <v>133</v>
      </c>
      <c r="K23" s="63">
        <v>0.031</v>
      </c>
      <c r="L23" s="63">
        <v>0.012</v>
      </c>
      <c r="M23" s="58" t="s">
        <v>133</v>
      </c>
      <c r="N23" s="63">
        <v>0.041</v>
      </c>
      <c r="O23" s="63">
        <v>0.016</v>
      </c>
    </row>
    <row r="24" spans="1:15" ht="12.75">
      <c r="A24" s="62" t="s">
        <v>174</v>
      </c>
      <c r="B24" s="58" t="s">
        <v>133</v>
      </c>
      <c r="C24" s="63">
        <v>0.035</v>
      </c>
      <c r="D24" s="63">
        <v>0.014</v>
      </c>
      <c r="E24" s="58" t="s">
        <v>133</v>
      </c>
      <c r="F24" s="65">
        <v>0.039</v>
      </c>
      <c r="G24" s="63">
        <v>0.015</v>
      </c>
      <c r="H24" s="64"/>
      <c r="I24" s="62" t="s">
        <v>323</v>
      </c>
      <c r="J24" s="68" t="s">
        <v>431</v>
      </c>
      <c r="K24" s="63"/>
      <c r="L24" s="63">
        <v>0.011</v>
      </c>
      <c r="M24" s="68" t="s">
        <v>432</v>
      </c>
      <c r="N24" s="63"/>
      <c r="O24" s="63">
        <v>0.013</v>
      </c>
    </row>
    <row r="25" spans="1:15" ht="12.75">
      <c r="A25" s="62" t="s">
        <v>176</v>
      </c>
      <c r="B25" s="58" t="s">
        <v>133</v>
      </c>
      <c r="C25" s="63">
        <v>0.032</v>
      </c>
      <c r="D25" s="63">
        <v>0.012</v>
      </c>
      <c r="E25" s="58" t="s">
        <v>133</v>
      </c>
      <c r="F25" s="63">
        <v>0.036</v>
      </c>
      <c r="G25" s="63">
        <v>0.014</v>
      </c>
      <c r="H25" s="64"/>
      <c r="I25" s="69" t="s">
        <v>14</v>
      </c>
      <c r="J25" s="68" t="s">
        <v>433</v>
      </c>
      <c r="K25" s="63"/>
      <c r="L25" s="63">
        <v>0.013</v>
      </c>
      <c r="M25" s="67" t="s">
        <v>434</v>
      </c>
      <c r="N25" s="63"/>
      <c r="O25" s="63">
        <v>0.014</v>
      </c>
    </row>
    <row r="26" spans="1:15" ht="12.75">
      <c r="A26" s="62" t="s">
        <v>177</v>
      </c>
      <c r="B26" s="58" t="s">
        <v>133</v>
      </c>
      <c r="C26" s="63">
        <v>0.037</v>
      </c>
      <c r="D26" s="63">
        <v>0.015</v>
      </c>
      <c r="E26" s="58" t="s">
        <v>133</v>
      </c>
      <c r="F26" s="63">
        <v>0.04</v>
      </c>
      <c r="G26" s="63">
        <v>0.015</v>
      </c>
      <c r="H26" s="64"/>
      <c r="I26" s="64"/>
      <c r="J26" s="64"/>
      <c r="K26" s="64"/>
      <c r="L26" s="64"/>
      <c r="M26" s="64"/>
      <c r="N26" s="64"/>
      <c r="O26" s="64"/>
    </row>
    <row r="27" spans="1:15" ht="12.75">
      <c r="A27" s="62" t="s">
        <v>6</v>
      </c>
      <c r="B27" s="58" t="s">
        <v>133</v>
      </c>
      <c r="C27" s="63">
        <v>0.038</v>
      </c>
      <c r="D27" s="63">
        <v>0.015</v>
      </c>
      <c r="E27" s="58" t="s">
        <v>133</v>
      </c>
      <c r="F27" s="63">
        <v>0.044</v>
      </c>
      <c r="G27" s="63">
        <v>0.017</v>
      </c>
      <c r="H27" s="64"/>
      <c r="I27" s="64"/>
      <c r="J27" s="64"/>
      <c r="K27" s="64"/>
      <c r="L27" s="64"/>
      <c r="M27" s="64"/>
      <c r="N27" s="64"/>
      <c r="O27" s="64"/>
    </row>
    <row r="28" spans="1:15" ht="12.75">
      <c r="A28" s="62" t="s">
        <v>7</v>
      </c>
      <c r="B28" s="58" t="s">
        <v>133</v>
      </c>
      <c r="C28" s="63">
        <v>0.036</v>
      </c>
      <c r="D28" s="63">
        <v>0.013</v>
      </c>
      <c r="E28" s="58" t="s">
        <v>133</v>
      </c>
      <c r="F28" s="63">
        <v>0.039</v>
      </c>
      <c r="G28" s="63">
        <v>0.014</v>
      </c>
      <c r="H28" s="64"/>
      <c r="I28" s="64"/>
      <c r="J28" s="64"/>
      <c r="K28" s="64"/>
      <c r="L28" s="64"/>
      <c r="M28" s="64"/>
      <c r="N28" s="64"/>
      <c r="O28" s="64"/>
    </row>
    <row r="29" spans="1:15" ht="12.75">
      <c r="A29" s="62" t="s">
        <v>8</v>
      </c>
      <c r="B29" s="58" t="s">
        <v>133</v>
      </c>
      <c r="C29" s="63">
        <v>0.033</v>
      </c>
      <c r="D29" s="63">
        <v>0.012</v>
      </c>
      <c r="E29" s="58" t="s">
        <v>133</v>
      </c>
      <c r="F29" s="63">
        <v>0.042</v>
      </c>
      <c r="G29" s="63">
        <v>0.017</v>
      </c>
      <c r="H29" s="64"/>
      <c r="I29" s="64"/>
      <c r="J29" s="64"/>
      <c r="K29" s="64"/>
      <c r="L29" s="64"/>
      <c r="M29" s="64"/>
      <c r="N29" s="64"/>
      <c r="O29" s="64"/>
    </row>
    <row r="30" spans="1:15" ht="12.75">
      <c r="A30" s="62" t="s">
        <v>9</v>
      </c>
      <c r="B30" s="58" t="s">
        <v>133</v>
      </c>
      <c r="C30" s="63">
        <v>0.034</v>
      </c>
      <c r="D30" s="63">
        <v>0.012</v>
      </c>
      <c r="E30" s="58" t="s">
        <v>133</v>
      </c>
      <c r="F30" s="63">
        <v>0.031</v>
      </c>
      <c r="G30" s="63">
        <v>0.013</v>
      </c>
      <c r="H30" s="64"/>
      <c r="I30" s="64"/>
      <c r="J30" s="64"/>
      <c r="K30" s="64"/>
      <c r="L30" s="64"/>
      <c r="M30" s="64"/>
      <c r="N30" s="64"/>
      <c r="O30" s="64"/>
    </row>
    <row r="31" spans="1:15" ht="12.75">
      <c r="A31" s="62" t="s">
        <v>10</v>
      </c>
      <c r="B31" s="58" t="s">
        <v>133</v>
      </c>
      <c r="C31" s="63">
        <v>0.039</v>
      </c>
      <c r="D31" s="63">
        <v>0.015</v>
      </c>
      <c r="E31" s="58" t="s">
        <v>133</v>
      </c>
      <c r="F31" s="63">
        <v>0.038</v>
      </c>
      <c r="G31" s="63">
        <v>0.015</v>
      </c>
      <c r="H31" s="64"/>
      <c r="I31" s="64"/>
      <c r="J31" s="64"/>
      <c r="K31" s="64"/>
      <c r="L31" s="64"/>
      <c r="M31" s="64"/>
      <c r="N31" s="64"/>
      <c r="O31" s="64"/>
    </row>
    <row r="32" spans="1:15" ht="12.75">
      <c r="A32" s="62" t="s">
        <v>11</v>
      </c>
      <c r="B32" s="58" t="s">
        <v>133</v>
      </c>
      <c r="C32" s="63">
        <v>0.038</v>
      </c>
      <c r="D32" s="63">
        <v>0.015</v>
      </c>
      <c r="E32" s="58" t="s">
        <v>133</v>
      </c>
      <c r="F32" s="63">
        <v>0.041</v>
      </c>
      <c r="G32" s="63">
        <v>0.016</v>
      </c>
      <c r="H32" s="64"/>
      <c r="I32" s="64"/>
      <c r="J32" s="64"/>
      <c r="K32" s="64"/>
      <c r="L32" s="64"/>
      <c r="M32" s="64"/>
      <c r="N32" s="64"/>
      <c r="O32" s="64"/>
    </row>
    <row r="33" spans="1:15" ht="12.75">
      <c r="A33" s="62" t="s">
        <v>12</v>
      </c>
      <c r="B33" s="68" t="s">
        <v>429</v>
      </c>
      <c r="C33" s="63"/>
      <c r="D33" s="63">
        <v>0.014</v>
      </c>
      <c r="E33" s="68" t="s">
        <v>430</v>
      </c>
      <c r="F33" s="63"/>
      <c r="G33" s="63">
        <v>0.015</v>
      </c>
      <c r="H33" s="64"/>
      <c r="I33" s="64"/>
      <c r="J33" s="64"/>
      <c r="K33" s="64"/>
      <c r="L33" s="64"/>
      <c r="M33" s="64"/>
      <c r="N33" s="64"/>
      <c r="O33" s="64"/>
    </row>
    <row r="34" spans="1:15" ht="12.75">
      <c r="A34" s="64"/>
      <c r="B34" s="64"/>
      <c r="C34" s="64"/>
      <c r="D34" s="64"/>
      <c r="E34" s="64"/>
      <c r="F34" s="64"/>
      <c r="G34" s="64"/>
      <c r="H34" s="64"/>
      <c r="I34" s="64"/>
      <c r="J34" s="64"/>
      <c r="K34" s="64"/>
      <c r="L34" s="64"/>
      <c r="M34" s="64"/>
      <c r="N34" s="64"/>
      <c r="O34" s="64"/>
    </row>
    <row r="35" spans="1:15" ht="12.75">
      <c r="A35" s="70" t="s">
        <v>142</v>
      </c>
      <c r="B35" s="64"/>
      <c r="C35" s="64"/>
      <c r="D35" s="64"/>
      <c r="E35" s="64"/>
      <c r="F35" s="64"/>
      <c r="G35" s="64"/>
      <c r="H35" s="64"/>
      <c r="I35" s="64"/>
      <c r="J35" s="64"/>
      <c r="K35" s="64"/>
      <c r="L35" s="64"/>
      <c r="M35" s="64"/>
      <c r="N35" s="64"/>
      <c r="O35" s="64"/>
    </row>
    <row r="36" spans="1:15" ht="12.75">
      <c r="A36" s="70" t="s">
        <v>435</v>
      </c>
      <c r="B36" s="64"/>
      <c r="C36" s="64"/>
      <c r="D36" s="64"/>
      <c r="E36" s="64"/>
      <c r="F36" s="64"/>
      <c r="G36" s="64"/>
      <c r="H36" s="71"/>
      <c r="I36" s="71"/>
      <c r="J36" s="71"/>
      <c r="K36" s="71"/>
      <c r="L36" s="71"/>
      <c r="M36" s="71"/>
      <c r="N36" s="71"/>
      <c r="O36" s="71"/>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G44" sqref="G44"/>
    </sheetView>
  </sheetViews>
  <sheetFormatPr defaultColWidth="9.00390625" defaultRowHeight="13.5"/>
  <cols>
    <col min="1" max="1" width="23.25390625" style="64" customWidth="1"/>
    <col min="2" max="7" width="7.00390625" style="64" customWidth="1"/>
    <col min="8" max="8" width="3.50390625" style="64" customWidth="1"/>
    <col min="9" max="16384" width="9.00390625" style="64" customWidth="1"/>
  </cols>
  <sheetData>
    <row r="1" s="56" customFormat="1" ht="13.5">
      <c r="A1" s="56" t="s">
        <v>140</v>
      </c>
    </row>
    <row r="2" s="56" customFormat="1" ht="9" customHeight="1"/>
    <row r="3" spans="1:9" ht="13.5">
      <c r="A3" s="191"/>
      <c r="B3" s="185" t="s">
        <v>0</v>
      </c>
      <c r="C3" s="185"/>
      <c r="D3" s="185"/>
      <c r="E3" s="186" t="s">
        <v>1</v>
      </c>
      <c r="F3" s="186"/>
      <c r="G3" s="186"/>
      <c r="I3" s="56"/>
    </row>
    <row r="4" spans="1:9" ht="13.5">
      <c r="A4" s="191"/>
      <c r="B4" s="72" t="s">
        <v>2</v>
      </c>
      <c r="C4" s="72" t="s">
        <v>3</v>
      </c>
      <c r="D4" s="72" t="s">
        <v>4</v>
      </c>
      <c r="E4" s="72" t="s">
        <v>2</v>
      </c>
      <c r="F4" s="72" t="s">
        <v>5</v>
      </c>
      <c r="G4" s="72" t="s">
        <v>4</v>
      </c>
      <c r="I4" s="56"/>
    </row>
    <row r="5" spans="1:9" ht="13.5">
      <c r="A5" s="62" t="s">
        <v>16</v>
      </c>
      <c r="B5" s="73" t="s">
        <v>133</v>
      </c>
      <c r="C5" s="63">
        <v>0.04</v>
      </c>
      <c r="D5" s="63">
        <v>0.019</v>
      </c>
      <c r="E5" s="73" t="s">
        <v>133</v>
      </c>
      <c r="F5" s="63">
        <v>0.047</v>
      </c>
      <c r="G5" s="63">
        <v>0.019</v>
      </c>
      <c r="I5" s="56"/>
    </row>
    <row r="6" spans="1:9" ht="13.5">
      <c r="A6" s="62" t="s">
        <v>17</v>
      </c>
      <c r="B6" s="73" t="s">
        <v>133</v>
      </c>
      <c r="C6" s="63">
        <v>0.044</v>
      </c>
      <c r="D6" s="63">
        <v>0.02</v>
      </c>
      <c r="E6" s="73" t="s">
        <v>133</v>
      </c>
      <c r="F6" s="63">
        <v>0.044</v>
      </c>
      <c r="G6" s="63">
        <v>0.017</v>
      </c>
      <c r="I6" s="56"/>
    </row>
    <row r="7" spans="1:7" ht="12">
      <c r="A7" s="62" t="s">
        <v>18</v>
      </c>
      <c r="B7" s="73" t="s">
        <v>133</v>
      </c>
      <c r="C7" s="63">
        <v>0.047</v>
      </c>
      <c r="D7" s="63">
        <v>0.023</v>
      </c>
      <c r="E7" s="73" t="s">
        <v>133</v>
      </c>
      <c r="F7" s="63">
        <v>0.056</v>
      </c>
      <c r="G7" s="63">
        <v>0.022</v>
      </c>
    </row>
    <row r="8" spans="1:7" ht="12">
      <c r="A8" s="62" t="s">
        <v>19</v>
      </c>
      <c r="B8" s="73" t="s">
        <v>133</v>
      </c>
      <c r="C8" s="63">
        <v>0.039</v>
      </c>
      <c r="D8" s="63">
        <v>0.017</v>
      </c>
      <c r="E8" s="73" t="s">
        <v>133</v>
      </c>
      <c r="F8" s="63">
        <v>0.038</v>
      </c>
      <c r="G8" s="63">
        <v>0.016</v>
      </c>
    </row>
    <row r="9" spans="1:7" ht="12">
      <c r="A9" s="62" t="s">
        <v>20</v>
      </c>
      <c r="B9" s="73" t="s">
        <v>133</v>
      </c>
      <c r="C9" s="63">
        <v>0.041</v>
      </c>
      <c r="D9" s="63">
        <v>0.019</v>
      </c>
      <c r="E9" s="73" t="s">
        <v>133</v>
      </c>
      <c r="F9" s="63">
        <v>0.042</v>
      </c>
      <c r="G9" s="63">
        <v>0.016</v>
      </c>
    </row>
    <row r="10" spans="1:7" ht="12">
      <c r="A10" s="62" t="s">
        <v>21</v>
      </c>
      <c r="B10" s="73" t="s">
        <v>133</v>
      </c>
      <c r="C10" s="63">
        <v>0.042</v>
      </c>
      <c r="D10" s="63">
        <v>0.019</v>
      </c>
      <c r="E10" s="73" t="s">
        <v>133</v>
      </c>
      <c r="F10" s="63">
        <v>0.043</v>
      </c>
      <c r="G10" s="63">
        <v>0.016</v>
      </c>
    </row>
    <row r="11" spans="1:7" ht="12">
      <c r="A11" s="62" t="s">
        <v>191</v>
      </c>
      <c r="B11" s="73" t="s">
        <v>133</v>
      </c>
      <c r="C11" s="63">
        <v>0.038</v>
      </c>
      <c r="D11" s="63">
        <v>0.016</v>
      </c>
      <c r="E11" s="73" t="s">
        <v>133</v>
      </c>
      <c r="F11" s="63">
        <v>0.047</v>
      </c>
      <c r="G11" s="63">
        <v>0.016</v>
      </c>
    </row>
    <row r="12" spans="1:7" ht="12">
      <c r="A12" s="62" t="s">
        <v>22</v>
      </c>
      <c r="B12" s="73" t="s">
        <v>133</v>
      </c>
      <c r="C12" s="63">
        <v>0.043</v>
      </c>
      <c r="D12" s="63">
        <v>0.017</v>
      </c>
      <c r="E12" s="73" t="s">
        <v>133</v>
      </c>
      <c r="F12" s="63">
        <v>0.04</v>
      </c>
      <c r="G12" s="63">
        <v>0.016</v>
      </c>
    </row>
    <row r="13" spans="1:7" ht="12">
      <c r="A13" s="62" t="s">
        <v>23</v>
      </c>
      <c r="B13" s="73" t="s">
        <v>133</v>
      </c>
      <c r="C13" s="63">
        <v>0.042</v>
      </c>
      <c r="D13" s="63">
        <v>0.02</v>
      </c>
      <c r="E13" s="73" t="s">
        <v>133</v>
      </c>
      <c r="F13" s="63">
        <v>0.038</v>
      </c>
      <c r="G13" s="63">
        <v>0.015</v>
      </c>
    </row>
    <row r="14" spans="1:7" ht="12">
      <c r="A14" s="62" t="s">
        <v>24</v>
      </c>
      <c r="B14" s="73" t="s">
        <v>133</v>
      </c>
      <c r="C14" s="63">
        <v>0.045</v>
      </c>
      <c r="D14" s="63">
        <v>0.021</v>
      </c>
      <c r="E14" s="73" t="s">
        <v>133</v>
      </c>
      <c r="F14" s="63">
        <v>0.034</v>
      </c>
      <c r="G14" s="63">
        <v>0.015</v>
      </c>
    </row>
    <row r="15" spans="1:7" ht="12">
      <c r="A15" s="62" t="s">
        <v>25</v>
      </c>
      <c r="B15" s="73" t="s">
        <v>133</v>
      </c>
      <c r="C15" s="63">
        <v>0.043</v>
      </c>
      <c r="D15" s="63">
        <v>0.021</v>
      </c>
      <c r="E15" s="73" t="s">
        <v>133</v>
      </c>
      <c r="F15" s="63">
        <v>0.048</v>
      </c>
      <c r="G15" s="63">
        <v>0.017</v>
      </c>
    </row>
    <row r="16" spans="1:9" ht="12">
      <c r="A16" s="62" t="s">
        <v>26</v>
      </c>
      <c r="B16" s="73" t="s">
        <v>133</v>
      </c>
      <c r="C16" s="63">
        <v>0.046</v>
      </c>
      <c r="D16" s="63">
        <v>0.023</v>
      </c>
      <c r="E16" s="73" t="s">
        <v>133</v>
      </c>
      <c r="F16" s="63">
        <v>0.038</v>
      </c>
      <c r="G16" s="63">
        <v>0.016</v>
      </c>
      <c r="I16" s="64" t="s">
        <v>409</v>
      </c>
    </row>
    <row r="17" spans="1:9" ht="12">
      <c r="A17" s="62" t="s">
        <v>27</v>
      </c>
      <c r="B17" s="73" t="s">
        <v>133</v>
      </c>
      <c r="C17" s="63">
        <v>0.044</v>
      </c>
      <c r="D17" s="63">
        <v>0.021</v>
      </c>
      <c r="E17" s="73" t="s">
        <v>133</v>
      </c>
      <c r="F17" s="63">
        <v>0.038</v>
      </c>
      <c r="G17" s="63">
        <v>0.016</v>
      </c>
      <c r="I17" s="74" t="s">
        <v>28</v>
      </c>
    </row>
    <row r="18" spans="1:9" ht="12">
      <c r="A18" s="62" t="s">
        <v>29</v>
      </c>
      <c r="B18" s="73" t="s">
        <v>133</v>
      </c>
      <c r="C18" s="63">
        <v>0.053</v>
      </c>
      <c r="D18" s="63">
        <v>0.031</v>
      </c>
      <c r="E18" s="73" t="s">
        <v>133</v>
      </c>
      <c r="F18" s="63">
        <v>0.038</v>
      </c>
      <c r="G18" s="63">
        <v>0.016</v>
      </c>
      <c r="I18" s="64" t="s">
        <v>30</v>
      </c>
    </row>
    <row r="19" spans="1:9" ht="12">
      <c r="A19" s="62" t="s">
        <v>31</v>
      </c>
      <c r="B19" s="73" t="s">
        <v>133</v>
      </c>
      <c r="C19" s="63">
        <v>0.039</v>
      </c>
      <c r="D19" s="63">
        <v>0.015</v>
      </c>
      <c r="E19" s="73" t="s">
        <v>133</v>
      </c>
      <c r="F19" s="63">
        <v>0.038</v>
      </c>
      <c r="G19" s="63">
        <v>0.016</v>
      </c>
      <c r="I19" s="64" t="s">
        <v>32</v>
      </c>
    </row>
    <row r="20" spans="1:9" ht="12">
      <c r="A20" s="62" t="s">
        <v>33</v>
      </c>
      <c r="B20" s="73" t="s">
        <v>133</v>
      </c>
      <c r="C20" s="63">
        <v>0.04</v>
      </c>
      <c r="D20" s="63">
        <v>0.016</v>
      </c>
      <c r="E20" s="73" t="s">
        <v>133</v>
      </c>
      <c r="F20" s="63">
        <v>0.037</v>
      </c>
      <c r="G20" s="63">
        <v>0.015</v>
      </c>
      <c r="I20" s="64" t="s">
        <v>410</v>
      </c>
    </row>
    <row r="21" spans="1:7" ht="12">
      <c r="A21" s="62" t="s">
        <v>34</v>
      </c>
      <c r="B21" s="73" t="s">
        <v>354</v>
      </c>
      <c r="C21" s="58" t="s">
        <v>355</v>
      </c>
      <c r="D21" s="58" t="s">
        <v>314</v>
      </c>
      <c r="E21" s="73" t="s">
        <v>221</v>
      </c>
      <c r="F21" s="58" t="s">
        <v>221</v>
      </c>
      <c r="G21" s="58" t="s">
        <v>221</v>
      </c>
    </row>
    <row r="22" spans="1:9" ht="12">
      <c r="A22" s="62" t="s">
        <v>35</v>
      </c>
      <c r="B22" s="73" t="s">
        <v>133</v>
      </c>
      <c r="C22" s="63">
        <v>0.039</v>
      </c>
      <c r="D22" s="63">
        <v>0.019</v>
      </c>
      <c r="E22" s="73" t="s">
        <v>133</v>
      </c>
      <c r="F22" s="63">
        <v>0.038</v>
      </c>
      <c r="G22" s="63">
        <v>0.015</v>
      </c>
      <c r="I22" s="74" t="s">
        <v>36</v>
      </c>
    </row>
    <row r="23" spans="1:9" ht="12">
      <c r="A23" s="62" t="s">
        <v>37</v>
      </c>
      <c r="B23" s="73" t="s">
        <v>133</v>
      </c>
      <c r="C23" s="63">
        <v>0.043</v>
      </c>
      <c r="D23" s="63">
        <v>0.02</v>
      </c>
      <c r="E23" s="73" t="s">
        <v>133</v>
      </c>
      <c r="F23" s="63">
        <v>0.039</v>
      </c>
      <c r="G23" s="63">
        <v>0.016</v>
      </c>
      <c r="I23" s="64" t="s">
        <v>38</v>
      </c>
    </row>
    <row r="24" spans="1:9" ht="12">
      <c r="A24" s="62" t="s">
        <v>39</v>
      </c>
      <c r="B24" s="73" t="s">
        <v>133</v>
      </c>
      <c r="C24" s="63">
        <v>0.037</v>
      </c>
      <c r="D24" s="63">
        <v>0.015</v>
      </c>
      <c r="E24" s="73" t="s">
        <v>133</v>
      </c>
      <c r="F24" s="63">
        <v>0.046</v>
      </c>
      <c r="G24" s="63">
        <v>0.016</v>
      </c>
      <c r="I24" s="64" t="s">
        <v>40</v>
      </c>
    </row>
    <row r="25" spans="1:9" ht="12">
      <c r="A25" s="62" t="s">
        <v>41</v>
      </c>
      <c r="B25" s="73" t="s">
        <v>133</v>
      </c>
      <c r="C25" s="63">
        <v>0.036</v>
      </c>
      <c r="D25" s="63">
        <v>0.016</v>
      </c>
      <c r="E25" s="73" t="s">
        <v>133</v>
      </c>
      <c r="F25" s="63">
        <v>0.036</v>
      </c>
      <c r="G25" s="63">
        <v>0.015</v>
      </c>
      <c r="I25" s="64" t="s">
        <v>125</v>
      </c>
    </row>
    <row r="26" spans="1:9" ht="12">
      <c r="A26" s="62" t="s">
        <v>42</v>
      </c>
      <c r="B26" s="73" t="s">
        <v>133</v>
      </c>
      <c r="C26" s="63">
        <v>0.038</v>
      </c>
      <c r="D26" s="63">
        <v>0.016</v>
      </c>
      <c r="E26" s="73" t="s">
        <v>133</v>
      </c>
      <c r="F26" s="63">
        <v>0.046</v>
      </c>
      <c r="G26" s="63">
        <v>0.017</v>
      </c>
      <c r="I26" s="64" t="s">
        <v>123</v>
      </c>
    </row>
    <row r="27" spans="1:9" ht="12">
      <c r="A27" s="62" t="s">
        <v>43</v>
      </c>
      <c r="B27" s="73" t="s">
        <v>133</v>
      </c>
      <c r="C27" s="63">
        <v>0.039</v>
      </c>
      <c r="D27" s="63">
        <v>0.018</v>
      </c>
      <c r="E27" s="73" t="s">
        <v>133</v>
      </c>
      <c r="F27" s="63">
        <v>0.034</v>
      </c>
      <c r="G27" s="63">
        <v>0.013</v>
      </c>
      <c r="I27" s="64" t="s">
        <v>124</v>
      </c>
    </row>
    <row r="28" spans="1:9" ht="12">
      <c r="A28" s="62" t="s">
        <v>44</v>
      </c>
      <c r="B28" s="73" t="s">
        <v>133</v>
      </c>
      <c r="C28" s="63">
        <v>0.049</v>
      </c>
      <c r="D28" s="63">
        <v>0.03</v>
      </c>
      <c r="E28" s="73" t="s">
        <v>133</v>
      </c>
      <c r="F28" s="63">
        <v>0.038</v>
      </c>
      <c r="G28" s="63">
        <v>0.016</v>
      </c>
      <c r="I28" s="64" t="s">
        <v>45</v>
      </c>
    </row>
    <row r="29" spans="1:9" ht="12">
      <c r="A29" s="62" t="s">
        <v>46</v>
      </c>
      <c r="B29" s="73" t="s">
        <v>133</v>
      </c>
      <c r="C29" s="63">
        <v>0.041</v>
      </c>
      <c r="D29" s="63">
        <v>0.02</v>
      </c>
      <c r="E29" s="73" t="s">
        <v>133</v>
      </c>
      <c r="F29" s="63">
        <v>0.037</v>
      </c>
      <c r="G29" s="63">
        <v>0.016</v>
      </c>
      <c r="I29" s="64" t="s">
        <v>126</v>
      </c>
    </row>
    <row r="30" spans="1:7" ht="12">
      <c r="A30" s="62" t="s">
        <v>47</v>
      </c>
      <c r="B30" s="73" t="s">
        <v>133</v>
      </c>
      <c r="C30" s="63">
        <v>0.043</v>
      </c>
      <c r="D30" s="63">
        <v>0.02</v>
      </c>
      <c r="E30" s="73" t="s">
        <v>133</v>
      </c>
      <c r="F30" s="63">
        <v>0.039</v>
      </c>
      <c r="G30" s="63">
        <v>0.016</v>
      </c>
    </row>
    <row r="31" spans="1:9" ht="12">
      <c r="A31" s="62" t="s">
        <v>12</v>
      </c>
      <c r="B31" s="192" t="s">
        <v>356</v>
      </c>
      <c r="C31" s="193"/>
      <c r="D31" s="63">
        <v>0.02</v>
      </c>
      <c r="E31" s="192" t="s">
        <v>356</v>
      </c>
      <c r="F31" s="193"/>
      <c r="G31" s="63">
        <v>0.016</v>
      </c>
      <c r="I31" s="64" t="s">
        <v>48</v>
      </c>
    </row>
    <row r="32" spans="1:9" ht="12">
      <c r="A32" s="62" t="s">
        <v>49</v>
      </c>
      <c r="B32" s="73" t="s">
        <v>133</v>
      </c>
      <c r="C32" s="63">
        <v>0.027</v>
      </c>
      <c r="D32" s="63">
        <v>0.012</v>
      </c>
      <c r="E32" s="73" t="s">
        <v>133</v>
      </c>
      <c r="F32" s="63">
        <v>0.038</v>
      </c>
      <c r="G32" s="63">
        <v>0.014</v>
      </c>
      <c r="I32" s="64" t="s">
        <v>50</v>
      </c>
    </row>
    <row r="33" spans="1:9" ht="12">
      <c r="A33" s="62" t="s">
        <v>51</v>
      </c>
      <c r="B33" s="73" t="s">
        <v>133</v>
      </c>
      <c r="C33" s="63">
        <v>0.032</v>
      </c>
      <c r="D33" s="63">
        <v>0.014</v>
      </c>
      <c r="E33" s="73" t="s">
        <v>133</v>
      </c>
      <c r="F33" s="63">
        <v>0.043</v>
      </c>
      <c r="G33" s="63">
        <v>0.015</v>
      </c>
      <c r="I33" s="64" t="s">
        <v>127</v>
      </c>
    </row>
    <row r="34" spans="1:9" ht="12">
      <c r="A34" s="62" t="s">
        <v>52</v>
      </c>
      <c r="B34" s="73" t="s">
        <v>133</v>
      </c>
      <c r="C34" s="63">
        <v>0.034</v>
      </c>
      <c r="D34" s="63">
        <v>0.014</v>
      </c>
      <c r="E34" s="73" t="s">
        <v>133</v>
      </c>
      <c r="F34" s="63">
        <v>0.033</v>
      </c>
      <c r="G34" s="63">
        <v>0.013</v>
      </c>
      <c r="I34" s="64" t="s">
        <v>123</v>
      </c>
    </row>
    <row r="35" spans="1:9" ht="12">
      <c r="A35" s="62" t="s">
        <v>53</v>
      </c>
      <c r="B35" s="73" t="s">
        <v>133</v>
      </c>
      <c r="C35" s="63">
        <v>0.027</v>
      </c>
      <c r="D35" s="63">
        <v>0.013</v>
      </c>
      <c r="E35" s="73" t="s">
        <v>133</v>
      </c>
      <c r="F35" s="63">
        <v>0.037</v>
      </c>
      <c r="G35" s="63">
        <v>0.014</v>
      </c>
      <c r="I35" s="64" t="s">
        <v>54</v>
      </c>
    </row>
    <row r="36" spans="1:9" ht="12">
      <c r="A36" s="62" t="s">
        <v>55</v>
      </c>
      <c r="B36" s="73" t="s">
        <v>133</v>
      </c>
      <c r="C36" s="63">
        <v>0.034</v>
      </c>
      <c r="D36" s="63">
        <v>0.019</v>
      </c>
      <c r="E36" s="73" t="s">
        <v>133</v>
      </c>
      <c r="F36" s="63">
        <v>0.039</v>
      </c>
      <c r="G36" s="63">
        <v>0.015</v>
      </c>
      <c r="I36" s="64" t="s">
        <v>128</v>
      </c>
    </row>
    <row r="37" spans="1:9" ht="12">
      <c r="A37" s="62" t="s">
        <v>56</v>
      </c>
      <c r="B37" s="73" t="s">
        <v>133</v>
      </c>
      <c r="C37" s="63">
        <v>0.03</v>
      </c>
      <c r="D37" s="63">
        <v>0.016</v>
      </c>
      <c r="E37" s="73" t="s">
        <v>133</v>
      </c>
      <c r="F37" s="63">
        <v>0.038</v>
      </c>
      <c r="G37" s="63">
        <v>0.014</v>
      </c>
      <c r="I37" s="64" t="s">
        <v>57</v>
      </c>
    </row>
    <row r="38" spans="1:9" ht="12">
      <c r="A38" s="62" t="s">
        <v>58</v>
      </c>
      <c r="B38" s="73" t="s">
        <v>133</v>
      </c>
      <c r="C38" s="63">
        <v>0.03</v>
      </c>
      <c r="D38" s="63">
        <v>0.014</v>
      </c>
      <c r="E38" s="73" t="s">
        <v>133</v>
      </c>
      <c r="F38" s="63">
        <v>0.033</v>
      </c>
      <c r="G38" s="63">
        <v>0.014</v>
      </c>
      <c r="I38" s="64" t="s">
        <v>59</v>
      </c>
    </row>
    <row r="39" spans="1:7" ht="12">
      <c r="A39" s="62" t="s">
        <v>60</v>
      </c>
      <c r="B39" s="73" t="s">
        <v>133</v>
      </c>
      <c r="C39" s="63">
        <v>0.033</v>
      </c>
      <c r="D39" s="63">
        <v>0.016</v>
      </c>
      <c r="E39" s="73" t="s">
        <v>133</v>
      </c>
      <c r="F39" s="63">
        <v>0.047</v>
      </c>
      <c r="G39" s="63">
        <v>0.016</v>
      </c>
    </row>
    <row r="40" spans="1:9" ht="12">
      <c r="A40" s="62" t="s">
        <v>61</v>
      </c>
      <c r="B40" s="73" t="s">
        <v>133</v>
      </c>
      <c r="C40" s="63">
        <v>0.029</v>
      </c>
      <c r="D40" s="63">
        <v>0.015</v>
      </c>
      <c r="E40" s="73" t="s">
        <v>133</v>
      </c>
      <c r="F40" s="63">
        <v>0.037</v>
      </c>
      <c r="G40" s="63">
        <v>0.015</v>
      </c>
      <c r="I40" s="64" t="s">
        <v>62</v>
      </c>
    </row>
    <row r="41" spans="1:7" ht="12">
      <c r="A41" s="62" t="s">
        <v>323</v>
      </c>
      <c r="B41" s="192" t="s">
        <v>178</v>
      </c>
      <c r="C41" s="193"/>
      <c r="D41" s="63">
        <v>0.015</v>
      </c>
      <c r="E41" s="192" t="s">
        <v>178</v>
      </c>
      <c r="F41" s="193"/>
      <c r="G41" s="63">
        <v>0.014</v>
      </c>
    </row>
    <row r="42" spans="1:7" ht="12">
      <c r="A42" s="69" t="s">
        <v>14</v>
      </c>
      <c r="B42" s="187" t="s">
        <v>365</v>
      </c>
      <c r="C42" s="188"/>
      <c r="D42" s="63">
        <v>0.018</v>
      </c>
      <c r="E42" s="189" t="s">
        <v>357</v>
      </c>
      <c r="F42" s="190"/>
      <c r="G42" s="63">
        <v>0.016</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4">
      <selection activeCell="A22" sqref="A22"/>
    </sheetView>
  </sheetViews>
  <sheetFormatPr defaultColWidth="9.00390625" defaultRowHeight="13.5"/>
  <cols>
    <col min="1" max="1" width="9.00390625" style="76" customWidth="1"/>
    <col min="2" max="2" width="25.125" style="76" customWidth="1"/>
    <col min="3" max="3" width="16.875" style="76" customWidth="1"/>
    <col min="4" max="5" width="9.00390625" style="76" customWidth="1"/>
    <col min="6" max="6" width="23.625" style="76" customWidth="1"/>
    <col min="7" max="7" width="17.00390625" style="76" customWidth="1"/>
    <col min="8" max="8" width="15.625" style="76" customWidth="1"/>
    <col min="9" max="9" width="7.625" style="76" customWidth="1"/>
    <col min="10" max="16384" width="9.00390625" style="76" customWidth="1"/>
  </cols>
  <sheetData>
    <row r="1" ht="13.5">
      <c r="A1" s="75" t="s">
        <v>209</v>
      </c>
    </row>
    <row r="2" spans="1:9" ht="13.5">
      <c r="A2" s="77" t="s">
        <v>439</v>
      </c>
      <c r="B2" s="78"/>
      <c r="C2" s="78"/>
      <c r="D2" s="78"/>
      <c r="E2" s="78"/>
      <c r="H2" s="105"/>
      <c r="I2" s="105"/>
    </row>
    <row r="3" spans="1:7" ht="12.75">
      <c r="A3" s="78"/>
      <c r="B3" s="78"/>
      <c r="C3" s="78"/>
      <c r="D3" s="78"/>
      <c r="E3" s="78"/>
      <c r="G3" s="106" t="s">
        <v>332</v>
      </c>
    </row>
    <row r="4" spans="1:7" ht="12.75">
      <c r="A4" s="78"/>
      <c r="B4" s="78"/>
      <c r="C4" s="78"/>
      <c r="D4" s="78"/>
      <c r="E4" s="78"/>
      <c r="G4" s="106"/>
    </row>
    <row r="5" spans="1:7" ht="25.5">
      <c r="A5" s="159" t="s">
        <v>451</v>
      </c>
      <c r="B5" s="159" t="s">
        <v>452</v>
      </c>
      <c r="C5" s="160" t="s">
        <v>453</v>
      </c>
      <c r="D5" s="79"/>
      <c r="E5" s="159" t="s">
        <v>451</v>
      </c>
      <c r="F5" s="159" t="s">
        <v>452</v>
      </c>
      <c r="G5" s="160" t="s">
        <v>453</v>
      </c>
    </row>
    <row r="6" spans="1:7" ht="12.75">
      <c r="A6" s="158" t="s">
        <v>358</v>
      </c>
      <c r="B6" s="161" t="s">
        <v>459</v>
      </c>
      <c r="C6" s="161">
        <v>0.013</v>
      </c>
      <c r="D6" s="79"/>
      <c r="E6" s="158" t="s">
        <v>70</v>
      </c>
      <c r="F6" s="161" t="s">
        <v>448</v>
      </c>
      <c r="G6" s="161">
        <v>0.0071</v>
      </c>
    </row>
    <row r="7" spans="1:7" ht="12.75" customHeight="1">
      <c r="A7" s="158" t="s">
        <v>461</v>
      </c>
      <c r="B7" s="161" t="s">
        <v>460</v>
      </c>
      <c r="C7" s="161">
        <v>0.011</v>
      </c>
      <c r="D7" s="79"/>
      <c r="E7" s="158" t="s">
        <v>71</v>
      </c>
      <c r="F7" s="161" t="s">
        <v>449</v>
      </c>
      <c r="G7" s="161">
        <v>0.0081</v>
      </c>
    </row>
    <row r="8" spans="1:7" ht="12.75">
      <c r="A8" s="158" t="s">
        <v>63</v>
      </c>
      <c r="B8" s="161" t="s">
        <v>457</v>
      </c>
      <c r="C8" s="161">
        <v>0.014</v>
      </c>
      <c r="D8" s="79"/>
      <c r="E8" s="158" t="s">
        <v>188</v>
      </c>
      <c r="F8" s="161" t="s">
        <v>455</v>
      </c>
      <c r="G8" s="161">
        <v>0.026</v>
      </c>
    </row>
    <row r="9" spans="1:7" ht="12.75">
      <c r="A9" s="158" t="s">
        <v>462</v>
      </c>
      <c r="B9" s="161" t="s">
        <v>334</v>
      </c>
      <c r="C9" s="161">
        <v>0.015</v>
      </c>
      <c r="D9" s="79"/>
      <c r="E9" s="158" t="s">
        <v>187</v>
      </c>
      <c r="F9" s="161" t="s">
        <v>454</v>
      </c>
      <c r="G9" s="161">
        <v>0.016</v>
      </c>
    </row>
    <row r="10" spans="1:7" ht="12.75">
      <c r="A10" s="158" t="s">
        <v>328</v>
      </c>
      <c r="B10" s="162" t="s">
        <v>458</v>
      </c>
      <c r="C10" s="162">
        <v>0.013</v>
      </c>
      <c r="D10" s="79"/>
      <c r="E10" s="158" t="s">
        <v>327</v>
      </c>
      <c r="F10" s="161" t="s">
        <v>456</v>
      </c>
      <c r="G10" s="161">
        <v>0.015</v>
      </c>
    </row>
    <row r="11" spans="1:7" ht="12.75" customHeight="1">
      <c r="A11" s="158" t="s">
        <v>64</v>
      </c>
      <c r="B11" s="161" t="s">
        <v>437</v>
      </c>
      <c r="C11" s="161">
        <v>0.018</v>
      </c>
      <c r="D11" s="79"/>
      <c r="E11" s="158" t="s">
        <v>72</v>
      </c>
      <c r="F11" s="161" t="s">
        <v>443</v>
      </c>
      <c r="G11" s="161">
        <v>0.017</v>
      </c>
    </row>
    <row r="12" spans="1:7" ht="12.75">
      <c r="A12" s="158" t="s">
        <v>65</v>
      </c>
      <c r="B12" s="161" t="s">
        <v>436</v>
      </c>
      <c r="C12" s="161">
        <v>0.009</v>
      </c>
      <c r="D12" s="79"/>
      <c r="E12" s="158" t="s">
        <v>72</v>
      </c>
      <c r="F12" s="161" t="s">
        <v>444</v>
      </c>
      <c r="G12" s="161">
        <v>0.015</v>
      </c>
    </row>
    <row r="13" spans="1:7" ht="13.5" customHeight="1">
      <c r="A13" s="158" t="s">
        <v>463</v>
      </c>
      <c r="B13" s="161" t="s">
        <v>411</v>
      </c>
      <c r="C13" s="161">
        <v>0.012</v>
      </c>
      <c r="D13" s="79"/>
      <c r="E13" s="158" t="s">
        <v>73</v>
      </c>
      <c r="F13" s="161" t="s">
        <v>445</v>
      </c>
      <c r="G13" s="161">
        <v>0.011</v>
      </c>
    </row>
    <row r="14" spans="1:7" ht="12.75">
      <c r="A14" s="158" t="s">
        <v>67</v>
      </c>
      <c r="B14" s="161" t="s">
        <v>438</v>
      </c>
      <c r="C14" s="161">
        <v>0.017</v>
      </c>
      <c r="D14" s="79"/>
      <c r="E14" s="158" t="s">
        <v>73</v>
      </c>
      <c r="F14" s="161" t="s">
        <v>446</v>
      </c>
      <c r="G14" s="161">
        <v>0.024</v>
      </c>
    </row>
    <row r="15" spans="1:7" ht="12.75">
      <c r="A15" s="158" t="s">
        <v>68</v>
      </c>
      <c r="B15" s="161" t="s">
        <v>440</v>
      </c>
      <c r="C15" s="161">
        <v>0.015</v>
      </c>
      <c r="D15" s="79"/>
      <c r="E15" s="158" t="s">
        <v>74</v>
      </c>
      <c r="F15" s="161" t="s">
        <v>447</v>
      </c>
      <c r="G15" s="161">
        <v>0.012</v>
      </c>
    </row>
    <row r="16" spans="1:7" ht="12.75">
      <c r="A16" s="158" t="s">
        <v>185</v>
      </c>
      <c r="B16" s="161" t="s">
        <v>441</v>
      </c>
      <c r="C16" s="161">
        <v>0.037</v>
      </c>
      <c r="D16" s="79"/>
      <c r="E16" s="79"/>
      <c r="F16" s="80"/>
      <c r="G16" s="80"/>
    </row>
    <row r="17" spans="1:7" ht="12.75">
      <c r="A17" s="158" t="s">
        <v>186</v>
      </c>
      <c r="B17" s="161" t="s">
        <v>442</v>
      </c>
      <c r="C17" s="161">
        <v>0.021</v>
      </c>
      <c r="D17" s="79"/>
      <c r="E17" s="79"/>
      <c r="F17" s="80"/>
      <c r="G17" s="80"/>
    </row>
    <row r="18" spans="1:7" ht="12.75">
      <c r="A18" s="158" t="s">
        <v>69</v>
      </c>
      <c r="B18" s="161" t="s">
        <v>450</v>
      </c>
      <c r="C18" s="161">
        <v>0.02</v>
      </c>
      <c r="D18" s="79"/>
      <c r="E18" s="79"/>
      <c r="F18" s="80"/>
      <c r="G18" s="80"/>
    </row>
    <row r="19" spans="1:7" ht="12.75">
      <c r="A19" s="79"/>
      <c r="B19" s="79"/>
      <c r="C19" s="79"/>
      <c r="D19" s="79"/>
      <c r="E19" s="79"/>
      <c r="F19" s="80"/>
      <c r="G19" s="80"/>
    </row>
    <row r="20" spans="1:7" ht="12.75">
      <c r="A20" s="79" t="s">
        <v>464</v>
      </c>
      <c r="B20" s="79"/>
      <c r="C20" s="79"/>
      <c r="D20" s="79"/>
      <c r="E20" s="79"/>
      <c r="F20" s="80"/>
      <c r="G20" s="80"/>
    </row>
    <row r="21" spans="1:7" ht="12.75">
      <c r="A21" s="79" t="s">
        <v>465</v>
      </c>
      <c r="B21" s="79"/>
      <c r="C21" s="79"/>
      <c r="D21" s="79"/>
      <c r="E21" s="79"/>
      <c r="F21" s="80"/>
      <c r="G21" s="80"/>
    </row>
    <row r="22" spans="1:7" ht="12.75">
      <c r="A22" s="80" t="s">
        <v>315</v>
      </c>
      <c r="B22" s="80"/>
      <c r="C22" s="80"/>
      <c r="D22" s="79"/>
      <c r="E22" s="79"/>
      <c r="F22" s="80"/>
      <c r="G22" s="80"/>
    </row>
    <row r="23" spans="1:7" ht="12.75">
      <c r="A23" s="80"/>
      <c r="B23" s="80"/>
      <c r="C23" s="80"/>
      <c r="D23" s="79"/>
      <c r="E23" s="79"/>
      <c r="F23" s="80"/>
      <c r="G23" s="80"/>
    </row>
    <row r="24" spans="4:8" ht="12.75">
      <c r="D24" s="79"/>
      <c r="E24" s="79"/>
      <c r="F24" s="80"/>
      <c r="G24" s="80"/>
      <c r="H24" s="80"/>
    </row>
    <row r="25" spans="4:8" ht="12.75">
      <c r="D25" s="79"/>
      <c r="E25" s="80"/>
      <c r="F25" s="80"/>
      <c r="G25" s="80"/>
      <c r="H25" s="80"/>
    </row>
    <row r="26" spans="4:8" ht="12.75">
      <c r="D26" s="79"/>
      <c r="E26" s="80"/>
      <c r="F26" s="80"/>
      <c r="G26" s="80"/>
      <c r="H26" s="80"/>
    </row>
    <row r="27" spans="4:8" ht="12.75">
      <c r="D27" s="79"/>
      <c r="H27" s="80"/>
    </row>
    <row r="28" spans="4:8" ht="12.75">
      <c r="D28" s="79"/>
      <c r="H28" s="80"/>
    </row>
    <row r="29" spans="4:8" ht="12.75">
      <c r="D29" s="79"/>
      <c r="H29" s="80"/>
    </row>
    <row r="30" spans="4:8" ht="12.75">
      <c r="D30" s="79"/>
      <c r="H30" s="80"/>
    </row>
    <row r="31" spans="4:8" ht="12.75">
      <c r="D31" s="79"/>
      <c r="H31" s="80"/>
    </row>
    <row r="32" spans="4:8" ht="12.75">
      <c r="D32" s="79"/>
      <c r="H32" s="80"/>
    </row>
    <row r="33" spans="4:8" ht="12.75">
      <c r="D33" s="79"/>
      <c r="H33" s="80"/>
    </row>
    <row r="34" spans="4:8" ht="12.75">
      <c r="D34" s="80"/>
      <c r="H34" s="80"/>
    </row>
    <row r="35" spans="4:8" ht="12.75">
      <c r="D35" s="80"/>
      <c r="H35" s="80"/>
    </row>
  </sheetData>
  <sheetProtection/>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34" sqref="A34"/>
    </sheetView>
  </sheetViews>
  <sheetFormatPr defaultColWidth="9.00390625" defaultRowHeight="13.5"/>
  <cols>
    <col min="2" max="2" width="7.625" style="0" customWidth="1"/>
    <col min="3" max="3" width="6.625" style="0" customWidth="1"/>
    <col min="4" max="4" width="7.625" style="8"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2" customWidth="1"/>
  </cols>
  <sheetData>
    <row r="1" spans="1:8" ht="13.5">
      <c r="A1" s="24" t="s">
        <v>134</v>
      </c>
      <c r="B1" s="22"/>
      <c r="C1" s="22"/>
      <c r="D1" s="25"/>
      <c r="E1" s="22"/>
      <c r="F1" s="22"/>
      <c r="G1" s="22"/>
      <c r="H1" s="22"/>
    </row>
    <row r="2" spans="1:8" ht="13.5">
      <c r="A2" s="24"/>
      <c r="B2" s="22"/>
      <c r="C2" s="22"/>
      <c r="D2" s="25"/>
      <c r="E2" s="22"/>
      <c r="F2" s="22"/>
      <c r="G2" s="22"/>
      <c r="H2" s="22"/>
    </row>
    <row r="3" spans="1:11" ht="12.75">
      <c r="A3" s="20"/>
      <c r="B3" s="115" t="s">
        <v>145</v>
      </c>
      <c r="C3" s="20" t="s">
        <v>135</v>
      </c>
      <c r="D3" s="116" t="s">
        <v>144</v>
      </c>
      <c r="E3" s="117" t="s">
        <v>143</v>
      </c>
      <c r="F3" s="26"/>
      <c r="G3" s="20"/>
      <c r="H3" s="115" t="s">
        <v>145</v>
      </c>
      <c r="I3" s="20" t="s">
        <v>135</v>
      </c>
      <c r="J3" s="116" t="s">
        <v>144</v>
      </c>
      <c r="K3" s="117" t="s">
        <v>143</v>
      </c>
    </row>
    <row r="4" spans="1:11" ht="12.75">
      <c r="A4" s="37" t="s">
        <v>146</v>
      </c>
      <c r="B4" s="118">
        <v>23.22</v>
      </c>
      <c r="C4" s="119">
        <v>2018</v>
      </c>
      <c r="D4" s="120">
        <v>25</v>
      </c>
      <c r="E4" s="20">
        <v>2040</v>
      </c>
      <c r="F4" s="9"/>
      <c r="G4" s="121" t="s">
        <v>77</v>
      </c>
      <c r="H4" s="118">
        <v>58.4</v>
      </c>
      <c r="I4" s="20">
        <v>2017</v>
      </c>
      <c r="J4" s="122">
        <v>58.4</v>
      </c>
      <c r="K4" s="116">
        <v>2029</v>
      </c>
    </row>
    <row r="5" spans="1:12" ht="12.75">
      <c r="A5" s="37" t="s">
        <v>147</v>
      </c>
      <c r="B5" s="118">
        <v>10.7</v>
      </c>
      <c r="C5" s="119">
        <v>2017</v>
      </c>
      <c r="D5" s="120">
        <v>13</v>
      </c>
      <c r="E5" s="20">
        <v>2028</v>
      </c>
      <c r="F5" s="9"/>
      <c r="G5" s="121" t="s">
        <v>78</v>
      </c>
      <c r="H5" s="118">
        <v>30.7</v>
      </c>
      <c r="I5" s="20">
        <v>2018</v>
      </c>
      <c r="J5" s="122">
        <v>35</v>
      </c>
      <c r="K5" s="116">
        <v>2024</v>
      </c>
      <c r="L5" s="2" t="s">
        <v>412</v>
      </c>
    </row>
    <row r="6" spans="1:11" ht="12.75">
      <c r="A6" s="37" t="s">
        <v>79</v>
      </c>
      <c r="B6" s="118">
        <v>21.78</v>
      </c>
      <c r="C6" s="119">
        <v>2016</v>
      </c>
      <c r="D6" s="120">
        <v>24</v>
      </c>
      <c r="E6" s="20">
        <v>2030</v>
      </c>
      <c r="F6" s="9"/>
      <c r="G6" s="121" t="s">
        <v>80</v>
      </c>
      <c r="H6" s="118">
        <v>24.3</v>
      </c>
      <c r="I6" s="20">
        <v>2016</v>
      </c>
      <c r="J6" s="122">
        <v>30</v>
      </c>
      <c r="K6" s="116">
        <v>2030</v>
      </c>
    </row>
    <row r="7" spans="1:11" ht="12.75">
      <c r="A7" s="37" t="s">
        <v>81</v>
      </c>
      <c r="B7" s="118">
        <v>17.98</v>
      </c>
      <c r="C7" s="119">
        <v>2020</v>
      </c>
      <c r="D7" s="120">
        <v>18.47</v>
      </c>
      <c r="E7" s="20">
        <v>2027</v>
      </c>
      <c r="F7" s="9"/>
      <c r="G7" s="121" t="s">
        <v>82</v>
      </c>
      <c r="H7" s="118">
        <v>32.53</v>
      </c>
      <c r="I7" s="20">
        <v>2018</v>
      </c>
      <c r="J7" s="122">
        <v>33</v>
      </c>
      <c r="K7" s="116">
        <v>2022</v>
      </c>
    </row>
    <row r="8" spans="1:12" ht="12.75">
      <c r="A8" s="37" t="s">
        <v>83</v>
      </c>
      <c r="B8" s="118">
        <v>18.4</v>
      </c>
      <c r="C8" s="119">
        <v>2018</v>
      </c>
      <c r="D8" s="120">
        <v>19</v>
      </c>
      <c r="E8" s="20">
        <v>2029</v>
      </c>
      <c r="F8" s="9"/>
      <c r="G8" s="121" t="s">
        <v>84</v>
      </c>
      <c r="H8" s="123">
        <v>76.2</v>
      </c>
      <c r="I8" s="20">
        <v>2012</v>
      </c>
      <c r="J8" s="122">
        <v>70</v>
      </c>
      <c r="K8" s="116">
        <v>2025</v>
      </c>
      <c r="L8" s="2" t="s">
        <v>336</v>
      </c>
    </row>
    <row r="9" spans="1:12" ht="12.75">
      <c r="A9" s="37" t="s">
        <v>85</v>
      </c>
      <c r="B9" s="118">
        <v>10.1</v>
      </c>
      <c r="C9" s="119">
        <v>2018</v>
      </c>
      <c r="D9" s="120">
        <v>10.8</v>
      </c>
      <c r="E9" s="20">
        <v>2029</v>
      </c>
      <c r="F9" s="9"/>
      <c r="G9" s="121" t="s">
        <v>86</v>
      </c>
      <c r="H9" s="118">
        <v>29.52</v>
      </c>
      <c r="I9" s="20">
        <v>2016</v>
      </c>
      <c r="J9" s="122">
        <v>30</v>
      </c>
      <c r="K9" s="116">
        <v>2029</v>
      </c>
      <c r="L9" s="89"/>
    </row>
    <row r="10" spans="1:12" ht="12.75">
      <c r="A10" s="37" t="s">
        <v>87</v>
      </c>
      <c r="B10" s="118">
        <v>10.7</v>
      </c>
      <c r="C10" s="119">
        <v>2018</v>
      </c>
      <c r="D10" s="120">
        <v>13</v>
      </c>
      <c r="E10" s="20"/>
      <c r="F10" s="9" t="s">
        <v>412</v>
      </c>
      <c r="G10" s="121" t="s">
        <v>88</v>
      </c>
      <c r="H10" s="118">
        <v>30.9</v>
      </c>
      <c r="I10" s="20">
        <v>2005</v>
      </c>
      <c r="J10" s="122">
        <v>30</v>
      </c>
      <c r="K10" s="116">
        <v>2025</v>
      </c>
      <c r="L10" s="2" t="s">
        <v>335</v>
      </c>
    </row>
    <row r="11" spans="1:12" ht="12.75">
      <c r="A11" s="37" t="s">
        <v>89</v>
      </c>
      <c r="B11" s="118">
        <v>18.71</v>
      </c>
      <c r="C11" s="119">
        <v>2017</v>
      </c>
      <c r="D11" s="120">
        <v>22</v>
      </c>
      <c r="E11" s="20">
        <v>2029</v>
      </c>
      <c r="F11" s="9"/>
      <c r="G11" s="121" t="s">
        <v>90</v>
      </c>
      <c r="H11" s="118">
        <v>30.3</v>
      </c>
      <c r="I11" s="20">
        <v>2019</v>
      </c>
      <c r="J11" s="122">
        <v>34.1</v>
      </c>
      <c r="K11" s="116">
        <v>2040</v>
      </c>
      <c r="L11" s="2" t="s">
        <v>412</v>
      </c>
    </row>
    <row r="12" spans="1:12" ht="12.75">
      <c r="A12" s="37" t="s">
        <v>91</v>
      </c>
      <c r="B12" s="118">
        <v>15.1</v>
      </c>
      <c r="C12" s="119">
        <v>2019</v>
      </c>
      <c r="D12" s="120">
        <v>21.7</v>
      </c>
      <c r="E12" s="20">
        <v>2031</v>
      </c>
      <c r="F12" s="9" t="s">
        <v>412</v>
      </c>
      <c r="G12" s="121" t="s">
        <v>92</v>
      </c>
      <c r="H12" s="118">
        <v>28.7</v>
      </c>
      <c r="I12" s="20">
        <v>2016</v>
      </c>
      <c r="J12" s="122">
        <v>45.1</v>
      </c>
      <c r="K12" s="116">
        <v>2031</v>
      </c>
      <c r="L12" s="2" t="s">
        <v>487</v>
      </c>
    </row>
    <row r="13" spans="1:11" ht="12.75">
      <c r="A13" s="37" t="s">
        <v>93</v>
      </c>
      <c r="B13" s="118">
        <v>17.3</v>
      </c>
      <c r="C13" s="119">
        <v>2014</v>
      </c>
      <c r="D13" s="120">
        <v>20</v>
      </c>
      <c r="E13" s="20">
        <v>2025</v>
      </c>
      <c r="F13" s="9"/>
      <c r="G13" s="121" t="s">
        <v>94</v>
      </c>
      <c r="H13" s="118">
        <v>30.2</v>
      </c>
      <c r="I13" s="20">
        <v>2019</v>
      </c>
      <c r="J13" s="122">
        <v>28</v>
      </c>
      <c r="K13" s="116">
        <v>2030</v>
      </c>
    </row>
    <row r="14" spans="1:12" ht="12.75">
      <c r="A14" s="37" t="s">
        <v>95</v>
      </c>
      <c r="B14" s="118">
        <v>18.32</v>
      </c>
      <c r="C14" s="119">
        <v>2018</v>
      </c>
      <c r="D14" s="120">
        <v>21.5</v>
      </c>
      <c r="E14" s="20">
        <v>2030</v>
      </c>
      <c r="F14" s="9"/>
      <c r="G14" s="121" t="s">
        <v>96</v>
      </c>
      <c r="H14" s="118">
        <v>29.2</v>
      </c>
      <c r="I14" s="20">
        <v>2017</v>
      </c>
      <c r="J14" s="122">
        <v>29.6</v>
      </c>
      <c r="K14" s="116">
        <v>2030</v>
      </c>
      <c r="L14" s="2" t="s">
        <v>412</v>
      </c>
    </row>
    <row r="15" spans="1:11" ht="12.75">
      <c r="A15" s="37" t="s">
        <v>97</v>
      </c>
      <c r="B15" s="118">
        <v>22.56</v>
      </c>
      <c r="C15" s="119">
        <v>2021</v>
      </c>
      <c r="D15" s="120">
        <v>33</v>
      </c>
      <c r="E15" s="20">
        <v>2032</v>
      </c>
      <c r="F15" s="9" t="s">
        <v>412</v>
      </c>
      <c r="G15" s="121" t="s">
        <v>98</v>
      </c>
      <c r="H15" s="118">
        <v>30.9</v>
      </c>
      <c r="I15" s="20">
        <v>2017</v>
      </c>
      <c r="J15" s="122">
        <v>35</v>
      </c>
      <c r="K15" s="116">
        <v>2025</v>
      </c>
    </row>
    <row r="16" spans="1:11" ht="12.75">
      <c r="A16" s="37" t="s">
        <v>99</v>
      </c>
      <c r="B16" s="118">
        <v>21.3</v>
      </c>
      <c r="C16" s="119">
        <v>2013</v>
      </c>
      <c r="D16" s="120">
        <v>23</v>
      </c>
      <c r="E16" s="20">
        <v>2027</v>
      </c>
      <c r="F16" s="9"/>
      <c r="G16" s="121" t="s">
        <v>100</v>
      </c>
      <c r="H16" s="118">
        <v>26.3</v>
      </c>
      <c r="I16" s="20">
        <v>2017</v>
      </c>
      <c r="J16" s="122">
        <v>30</v>
      </c>
      <c r="K16" s="116">
        <v>2025</v>
      </c>
    </row>
    <row r="17" spans="1:11" ht="12.75">
      <c r="A17" s="37" t="s">
        <v>101</v>
      </c>
      <c r="B17" s="118">
        <v>16.14</v>
      </c>
      <c r="C17" s="119">
        <v>2016</v>
      </c>
      <c r="D17" s="120">
        <v>18.32</v>
      </c>
      <c r="E17" s="20">
        <v>2028</v>
      </c>
      <c r="F17" s="9" t="s">
        <v>412</v>
      </c>
      <c r="G17" s="121" t="s">
        <v>102</v>
      </c>
      <c r="H17" s="118">
        <v>25.8</v>
      </c>
      <c r="I17" s="20">
        <v>2008</v>
      </c>
      <c r="J17" s="122">
        <v>25</v>
      </c>
      <c r="K17" s="116">
        <v>2025</v>
      </c>
    </row>
    <row r="18" spans="1:12" ht="12.75">
      <c r="A18" s="37" t="s">
        <v>103</v>
      </c>
      <c r="B18" s="118">
        <v>21.77</v>
      </c>
      <c r="C18" s="119">
        <v>2017</v>
      </c>
      <c r="D18" s="120">
        <v>25</v>
      </c>
      <c r="E18" s="20">
        <v>2032</v>
      </c>
      <c r="F18" s="9"/>
      <c r="G18" s="121" t="s">
        <v>104</v>
      </c>
      <c r="H18" s="118">
        <v>26</v>
      </c>
      <c r="I18" s="20">
        <v>2005</v>
      </c>
      <c r="J18" s="122">
        <v>24</v>
      </c>
      <c r="K18" s="116">
        <v>2025</v>
      </c>
      <c r="L18" s="2" t="s">
        <v>335</v>
      </c>
    </row>
    <row r="19" spans="1:12" ht="12.75">
      <c r="A19" s="37" t="s">
        <v>105</v>
      </c>
      <c r="B19" s="118">
        <v>12.9</v>
      </c>
      <c r="C19" s="119">
        <v>2015</v>
      </c>
      <c r="D19" s="120">
        <v>13</v>
      </c>
      <c r="E19" s="20">
        <v>2020</v>
      </c>
      <c r="F19" s="19"/>
      <c r="G19" s="121" t="s">
        <v>106</v>
      </c>
      <c r="H19" s="118">
        <v>25.5</v>
      </c>
      <c r="I19" s="20">
        <v>2008</v>
      </c>
      <c r="J19" s="122">
        <v>40</v>
      </c>
      <c r="K19" s="116">
        <v>2025</v>
      </c>
      <c r="L19" s="2" t="s">
        <v>335</v>
      </c>
    </row>
    <row r="20" spans="1:11" ht="12.75">
      <c r="A20" s="37" t="s">
        <v>107</v>
      </c>
      <c r="B20" s="118">
        <v>18.43</v>
      </c>
      <c r="C20" s="119">
        <v>2018</v>
      </c>
      <c r="D20" s="120">
        <v>20</v>
      </c>
      <c r="E20" s="20">
        <v>2029</v>
      </c>
      <c r="F20" s="9"/>
      <c r="G20" s="121" t="s">
        <v>108</v>
      </c>
      <c r="H20" s="118">
        <v>24.32</v>
      </c>
      <c r="I20" s="20">
        <v>2018</v>
      </c>
      <c r="J20" s="116">
        <v>26</v>
      </c>
      <c r="K20" s="116">
        <v>2029</v>
      </c>
    </row>
    <row r="21" spans="1:13" ht="12.75">
      <c r="A21" s="37" t="s">
        <v>316</v>
      </c>
      <c r="B21" s="118">
        <v>10.53</v>
      </c>
      <c r="C21" s="119">
        <v>2017</v>
      </c>
      <c r="D21" s="120">
        <v>15.5</v>
      </c>
      <c r="E21" s="20">
        <v>2028</v>
      </c>
      <c r="F21" s="9"/>
      <c r="G21" s="121" t="s">
        <v>110</v>
      </c>
      <c r="H21" s="118">
        <v>38.7</v>
      </c>
      <c r="I21" s="20">
        <v>1998</v>
      </c>
      <c r="J21" s="116"/>
      <c r="K21" s="116"/>
      <c r="L21" s="169" t="s">
        <v>485</v>
      </c>
      <c r="M21" s="168"/>
    </row>
    <row r="22" spans="1:11" ht="12.75">
      <c r="A22" s="37" t="s">
        <v>111</v>
      </c>
      <c r="B22" s="118">
        <v>19.4</v>
      </c>
      <c r="C22" s="119">
        <v>2019</v>
      </c>
      <c r="D22" s="120">
        <v>21</v>
      </c>
      <c r="E22" s="20">
        <v>2025</v>
      </c>
      <c r="F22" s="9"/>
      <c r="G22" s="121" t="s">
        <v>76</v>
      </c>
      <c r="H22" s="118">
        <v>36.9</v>
      </c>
      <c r="I22" s="20">
        <v>2020</v>
      </c>
      <c r="J22" s="116">
        <v>34.9</v>
      </c>
      <c r="K22" s="116">
        <v>2030</v>
      </c>
    </row>
    <row r="23" spans="1:11" ht="12.75">
      <c r="A23" s="37" t="s">
        <v>112</v>
      </c>
      <c r="B23" s="118">
        <v>22.6</v>
      </c>
      <c r="C23" s="119">
        <v>2021</v>
      </c>
      <c r="D23" s="120">
        <v>30</v>
      </c>
      <c r="E23" s="20">
        <v>2038</v>
      </c>
      <c r="F23" s="9"/>
      <c r="G23" s="121" t="s">
        <v>113</v>
      </c>
      <c r="H23" s="118">
        <v>30.7</v>
      </c>
      <c r="I23" s="20">
        <v>2015</v>
      </c>
      <c r="J23" s="116">
        <v>30.7</v>
      </c>
      <c r="K23" s="116">
        <v>2022</v>
      </c>
    </row>
    <row r="24" spans="1:11" ht="12.75">
      <c r="A24" s="37" t="s">
        <v>114</v>
      </c>
      <c r="B24" s="118">
        <v>17.1</v>
      </c>
      <c r="C24" s="119">
        <v>2017</v>
      </c>
      <c r="D24" s="120">
        <v>25</v>
      </c>
      <c r="E24" s="20">
        <v>2057</v>
      </c>
      <c r="F24" s="9"/>
      <c r="G24" s="121" t="s">
        <v>115</v>
      </c>
      <c r="H24" s="118">
        <v>41.87</v>
      </c>
      <c r="I24" s="20">
        <v>2021</v>
      </c>
      <c r="J24" s="124">
        <v>45</v>
      </c>
      <c r="K24" s="116">
        <v>2022</v>
      </c>
    </row>
    <row r="25" spans="1:11" ht="12.75">
      <c r="A25" s="37" t="s">
        <v>116</v>
      </c>
      <c r="B25" s="118">
        <v>18.31</v>
      </c>
      <c r="C25" s="119">
        <v>2018</v>
      </c>
      <c r="D25" s="20">
        <v>14.5</v>
      </c>
      <c r="E25" s="20">
        <v>2020</v>
      </c>
      <c r="F25" s="9"/>
      <c r="G25" s="121" t="s">
        <v>117</v>
      </c>
      <c r="H25" s="118">
        <v>47.1</v>
      </c>
      <c r="I25" s="20">
        <v>2019</v>
      </c>
      <c r="J25" s="122">
        <v>40</v>
      </c>
      <c r="K25" s="116">
        <v>2025</v>
      </c>
    </row>
    <row r="26" spans="1:11" ht="12.75">
      <c r="A26" s="37" t="s">
        <v>118</v>
      </c>
      <c r="B26" s="118">
        <v>18.78</v>
      </c>
      <c r="C26" s="119">
        <v>2013</v>
      </c>
      <c r="D26" s="20"/>
      <c r="E26" s="120"/>
      <c r="F26" s="9"/>
      <c r="G26" s="121" t="s">
        <v>119</v>
      </c>
      <c r="H26" s="118">
        <v>56.7</v>
      </c>
      <c r="I26" s="20">
        <v>2009</v>
      </c>
      <c r="J26" s="122">
        <v>50</v>
      </c>
      <c r="K26" s="116">
        <v>2021</v>
      </c>
    </row>
    <row r="27" spans="1:11" ht="12.75">
      <c r="A27" s="27"/>
      <c r="B27" s="27"/>
      <c r="C27" s="27"/>
      <c r="D27" s="27"/>
      <c r="E27" s="27"/>
      <c r="F27" s="28"/>
      <c r="G27" s="121" t="s">
        <v>120</v>
      </c>
      <c r="H27" s="118">
        <v>28</v>
      </c>
      <c r="I27" s="20">
        <v>2006</v>
      </c>
      <c r="J27" s="122"/>
      <c r="K27" s="116"/>
    </row>
    <row r="28" spans="1:11" ht="12.75">
      <c r="A28" s="27"/>
      <c r="B28" s="27"/>
      <c r="C28" s="27"/>
      <c r="D28" s="27"/>
      <c r="E28" s="27"/>
      <c r="F28" s="28"/>
      <c r="G28" s="121" t="s">
        <v>121</v>
      </c>
      <c r="H28" s="123">
        <v>71</v>
      </c>
      <c r="I28" s="20">
        <v>2003</v>
      </c>
      <c r="J28" s="122">
        <v>75</v>
      </c>
      <c r="K28" s="116">
        <v>2025</v>
      </c>
    </row>
    <row r="29" spans="2:11" ht="12.75">
      <c r="B29" s="27"/>
      <c r="C29" s="27"/>
      <c r="D29" s="27"/>
      <c r="E29" s="27"/>
      <c r="F29" s="28"/>
      <c r="G29" s="121" t="s">
        <v>131</v>
      </c>
      <c r="H29" s="118">
        <v>29</v>
      </c>
      <c r="I29" s="20">
        <v>2007</v>
      </c>
      <c r="J29" s="122">
        <v>20</v>
      </c>
      <c r="K29" s="116">
        <v>2025</v>
      </c>
    </row>
    <row r="30" ht="12.75">
      <c r="A30" s="21" t="s">
        <v>366</v>
      </c>
    </row>
    <row r="31" ht="12.75">
      <c r="A31" s="21" t="s">
        <v>467</v>
      </c>
    </row>
    <row r="32" ht="12.75">
      <c r="A32" s="7" t="s">
        <v>466</v>
      </c>
    </row>
    <row r="33" ht="12.75">
      <c r="A33" s="7" t="s">
        <v>488</v>
      </c>
    </row>
    <row r="34" ht="12.75">
      <c r="A34" s="21" t="s">
        <v>484</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36"/>
  <sheetViews>
    <sheetView zoomScalePageLayoutView="0" workbookViewId="0" topLeftCell="A1">
      <selection activeCell="C20" sqref="C20"/>
    </sheetView>
  </sheetViews>
  <sheetFormatPr defaultColWidth="9.00390625" defaultRowHeight="13.5"/>
  <cols>
    <col min="1" max="1" width="9.00390625" style="45" customWidth="1"/>
    <col min="2" max="2" width="11.625" style="44" customWidth="1"/>
    <col min="3" max="3" width="10.625" style="44" customWidth="1"/>
    <col min="4" max="4" width="11.75390625" style="44" customWidth="1"/>
    <col min="5" max="5" width="9.125" style="44" bestFit="1" customWidth="1"/>
    <col min="6" max="6" width="9.00390625" style="44" customWidth="1"/>
    <col min="7" max="7" width="10.25390625" style="44" customWidth="1"/>
    <col min="8" max="8" width="11.625" style="44" customWidth="1"/>
    <col min="9" max="9" width="10.625" style="44" customWidth="1"/>
    <col min="10" max="10" width="9.50390625" style="44" bestFit="1" customWidth="1"/>
    <col min="11" max="11" width="9.125" style="44" bestFit="1" customWidth="1"/>
    <col min="12" max="12" width="9.00390625" style="44" customWidth="1"/>
    <col min="13" max="13" width="11.875" style="44" customWidth="1"/>
    <col min="14" max="16384" width="9.00390625" style="44" customWidth="1"/>
  </cols>
  <sheetData>
    <row r="1" ht="13.5">
      <c r="A1" s="54" t="s">
        <v>256</v>
      </c>
    </row>
    <row r="3" spans="1:11" s="53" customFormat="1" ht="12.75">
      <c r="A3" s="194"/>
      <c r="B3" s="31" t="s">
        <v>255</v>
      </c>
      <c r="C3" s="31" t="s">
        <v>254</v>
      </c>
      <c r="D3" s="109" t="s">
        <v>253</v>
      </c>
      <c r="E3" s="31" t="s">
        <v>252</v>
      </c>
      <c r="G3" s="196"/>
      <c r="H3" s="31" t="s">
        <v>255</v>
      </c>
      <c r="I3" s="31" t="s">
        <v>254</v>
      </c>
      <c r="J3" s="109" t="s">
        <v>253</v>
      </c>
      <c r="K3" s="31" t="s">
        <v>252</v>
      </c>
    </row>
    <row r="4" spans="1:13" s="53" customFormat="1" ht="12.75">
      <c r="A4" s="195"/>
      <c r="B4" s="31" t="s">
        <v>309</v>
      </c>
      <c r="C4" s="31"/>
      <c r="D4" s="109" t="s">
        <v>313</v>
      </c>
      <c r="E4" s="31" t="s">
        <v>310</v>
      </c>
      <c r="G4" s="197"/>
      <c r="H4" s="31" t="s">
        <v>309</v>
      </c>
      <c r="I4" s="31"/>
      <c r="J4" s="109" t="s">
        <v>313</v>
      </c>
      <c r="K4" s="31" t="s">
        <v>310</v>
      </c>
      <c r="M4" s="163"/>
    </row>
    <row r="5" spans="1:16" ht="12.75">
      <c r="A5" s="52" t="s">
        <v>249</v>
      </c>
      <c r="B5" s="82">
        <v>100</v>
      </c>
      <c r="C5" s="20"/>
      <c r="D5" s="110">
        <v>24569464</v>
      </c>
      <c r="E5" s="84" t="s">
        <v>221</v>
      </c>
      <c r="G5" s="48" t="s">
        <v>248</v>
      </c>
      <c r="H5" s="81">
        <v>99</v>
      </c>
      <c r="I5" s="20">
        <v>12</v>
      </c>
      <c r="J5" s="110">
        <v>49321170</v>
      </c>
      <c r="K5" s="84">
        <v>2.85</v>
      </c>
      <c r="M5" s="164"/>
      <c r="P5" s="164"/>
    </row>
    <row r="6" spans="1:16" ht="12.75">
      <c r="A6" s="52" t="s">
        <v>247</v>
      </c>
      <c r="B6" s="83">
        <v>100</v>
      </c>
      <c r="C6" s="20"/>
      <c r="D6" s="110">
        <v>29412937</v>
      </c>
      <c r="E6" s="84" t="s">
        <v>221</v>
      </c>
      <c r="G6" s="48" t="s">
        <v>78</v>
      </c>
      <c r="H6" s="81">
        <v>100</v>
      </c>
      <c r="I6" s="20">
        <v>24</v>
      </c>
      <c r="J6" s="110">
        <v>20391276</v>
      </c>
      <c r="K6" s="51" t="s">
        <v>221</v>
      </c>
      <c r="M6" s="164"/>
      <c r="P6" s="164"/>
    </row>
    <row r="7" spans="1:16" ht="12.75">
      <c r="A7" s="52" t="s">
        <v>246</v>
      </c>
      <c r="B7" s="82">
        <v>100</v>
      </c>
      <c r="C7" s="20"/>
      <c r="D7" s="110">
        <v>48938941</v>
      </c>
      <c r="E7" s="85">
        <v>0.06</v>
      </c>
      <c r="G7" s="48" t="s">
        <v>80</v>
      </c>
      <c r="H7" s="81">
        <v>100</v>
      </c>
      <c r="I7" s="20"/>
      <c r="J7" s="111"/>
      <c r="K7" s="51" t="s">
        <v>221</v>
      </c>
      <c r="M7" s="164"/>
      <c r="P7" s="164"/>
    </row>
    <row r="8" spans="1:16" ht="12.75">
      <c r="A8" s="52" t="s">
        <v>245</v>
      </c>
      <c r="B8" s="83">
        <v>100</v>
      </c>
      <c r="C8" s="20"/>
      <c r="D8" s="110">
        <v>48489907</v>
      </c>
      <c r="E8" s="84" t="s">
        <v>221</v>
      </c>
      <c r="G8" s="48" t="s">
        <v>82</v>
      </c>
      <c r="H8" s="81">
        <v>100</v>
      </c>
      <c r="I8" s="20">
        <v>29</v>
      </c>
      <c r="J8" s="110">
        <v>19651815</v>
      </c>
      <c r="K8" s="51">
        <v>0.01</v>
      </c>
      <c r="M8" s="164"/>
      <c r="P8" s="164"/>
    </row>
    <row r="9" spans="1:16" ht="12.75">
      <c r="A9" s="52" t="s">
        <v>244</v>
      </c>
      <c r="B9" s="82">
        <v>100</v>
      </c>
      <c r="C9" s="20"/>
      <c r="D9" s="110">
        <v>25791081</v>
      </c>
      <c r="E9" s="84" t="s">
        <v>221</v>
      </c>
      <c r="G9" s="48" t="s">
        <v>84</v>
      </c>
      <c r="H9" s="81">
        <v>98</v>
      </c>
      <c r="I9" s="20">
        <v>10</v>
      </c>
      <c r="J9" s="110">
        <v>13706868</v>
      </c>
      <c r="K9" s="51">
        <v>0.52</v>
      </c>
      <c r="M9" s="164"/>
      <c r="P9" s="164"/>
    </row>
    <row r="10" spans="1:16" ht="12.75">
      <c r="A10" s="52" t="s">
        <v>243</v>
      </c>
      <c r="B10" s="83">
        <v>100</v>
      </c>
      <c r="C10" s="20"/>
      <c r="D10" s="110">
        <v>26028832</v>
      </c>
      <c r="E10" s="84" t="s">
        <v>221</v>
      </c>
      <c r="G10" s="48" t="s">
        <v>86</v>
      </c>
      <c r="H10" s="81">
        <v>100</v>
      </c>
      <c r="I10" s="20">
        <v>27</v>
      </c>
      <c r="J10" s="110">
        <v>26968148</v>
      </c>
      <c r="K10" s="51" t="s">
        <v>221</v>
      </c>
      <c r="M10" s="164"/>
      <c r="P10" s="164"/>
    </row>
    <row r="11" spans="1:16" ht="12.75">
      <c r="A11" s="52" t="s">
        <v>242</v>
      </c>
      <c r="B11" s="82">
        <v>100</v>
      </c>
      <c r="C11" s="20"/>
      <c r="D11" s="110">
        <v>29642295</v>
      </c>
      <c r="E11" s="84" t="s">
        <v>221</v>
      </c>
      <c r="G11" s="48" t="s">
        <v>88</v>
      </c>
      <c r="H11" s="81">
        <v>100</v>
      </c>
      <c r="I11" s="20"/>
      <c r="J11" s="111"/>
      <c r="K11" s="51">
        <v>0.07</v>
      </c>
      <c r="M11" s="164"/>
      <c r="P11" s="164"/>
    </row>
    <row r="12" spans="1:16" ht="12.75">
      <c r="A12" s="52" t="s">
        <v>241</v>
      </c>
      <c r="B12" s="83">
        <v>100</v>
      </c>
      <c r="C12" s="20"/>
      <c r="D12" s="110">
        <v>59234523</v>
      </c>
      <c r="E12" s="86">
        <v>4.72</v>
      </c>
      <c r="G12" s="48" t="s">
        <v>90</v>
      </c>
      <c r="H12" s="81">
        <v>100</v>
      </c>
      <c r="I12" s="20">
        <v>18</v>
      </c>
      <c r="J12" s="110">
        <v>24692625</v>
      </c>
      <c r="K12" s="51" t="s">
        <v>221</v>
      </c>
      <c r="M12" s="164"/>
      <c r="P12" s="164"/>
    </row>
    <row r="13" spans="1:16" ht="12.75">
      <c r="A13" s="52" t="s">
        <v>240</v>
      </c>
      <c r="B13" s="82">
        <v>100</v>
      </c>
      <c r="C13" s="20"/>
      <c r="D13" s="110">
        <v>46012449</v>
      </c>
      <c r="E13" s="86" t="s">
        <v>221</v>
      </c>
      <c r="G13" s="48" t="s">
        <v>92</v>
      </c>
      <c r="H13" s="81">
        <v>99</v>
      </c>
      <c r="I13" s="20">
        <v>8</v>
      </c>
      <c r="J13" s="110">
        <v>43255826</v>
      </c>
      <c r="K13" s="51" t="s">
        <v>221</v>
      </c>
      <c r="M13" s="164"/>
      <c r="P13" s="164"/>
    </row>
    <row r="14" spans="1:16" ht="12.75">
      <c r="A14" s="52" t="s">
        <v>239</v>
      </c>
      <c r="B14" s="83">
        <v>100</v>
      </c>
      <c r="C14" s="20"/>
      <c r="D14" s="110">
        <v>30974312</v>
      </c>
      <c r="E14" s="86" t="s">
        <v>221</v>
      </c>
      <c r="G14" s="48" t="s">
        <v>94</v>
      </c>
      <c r="H14" s="81">
        <v>100</v>
      </c>
      <c r="I14" s="20">
        <v>9</v>
      </c>
      <c r="J14" s="110">
        <v>12431274</v>
      </c>
      <c r="K14" s="51" t="s">
        <v>221</v>
      </c>
      <c r="M14" s="164"/>
      <c r="P14" s="164"/>
    </row>
    <row r="15" spans="1:16" ht="12.75">
      <c r="A15" s="52" t="s">
        <v>238</v>
      </c>
      <c r="B15" s="82">
        <v>100</v>
      </c>
      <c r="C15" s="20"/>
      <c r="D15" s="110">
        <v>78920989</v>
      </c>
      <c r="E15" s="86">
        <v>0.15</v>
      </c>
      <c r="G15" s="48" t="s">
        <v>96</v>
      </c>
      <c r="H15" s="81">
        <v>100</v>
      </c>
      <c r="I15" s="20">
        <v>24</v>
      </c>
      <c r="J15" s="110">
        <v>19319195</v>
      </c>
      <c r="K15" s="51" t="s">
        <v>221</v>
      </c>
      <c r="M15" s="164"/>
      <c r="P15" s="164"/>
    </row>
    <row r="16" spans="1:16" ht="12.75">
      <c r="A16" s="52" t="s">
        <v>237</v>
      </c>
      <c r="B16" s="83">
        <v>100</v>
      </c>
      <c r="C16" s="20"/>
      <c r="D16" s="110">
        <v>95534178</v>
      </c>
      <c r="E16" s="86" t="s">
        <v>221</v>
      </c>
      <c r="G16" s="48" t="s">
        <v>98</v>
      </c>
      <c r="H16" s="81">
        <v>96</v>
      </c>
      <c r="I16" s="20">
        <v>19</v>
      </c>
      <c r="J16" s="110">
        <v>18354015</v>
      </c>
      <c r="K16" s="51" t="s">
        <v>221</v>
      </c>
      <c r="M16" s="164"/>
      <c r="P16" s="164"/>
    </row>
    <row r="17" spans="1:16" ht="12.75">
      <c r="A17" s="52" t="s">
        <v>236</v>
      </c>
      <c r="B17" s="82">
        <v>100</v>
      </c>
      <c r="C17" s="20"/>
      <c r="D17" s="110">
        <v>35434647</v>
      </c>
      <c r="E17" s="86" t="s">
        <v>221</v>
      </c>
      <c r="G17" s="48" t="s">
        <v>100</v>
      </c>
      <c r="H17" s="81">
        <v>100</v>
      </c>
      <c r="I17" s="20">
        <v>0</v>
      </c>
      <c r="J17" s="110">
        <v>14797972</v>
      </c>
      <c r="K17" s="51" t="s">
        <v>221</v>
      </c>
      <c r="M17" s="164"/>
      <c r="P17" s="164"/>
    </row>
    <row r="18" spans="1:16" ht="12.75">
      <c r="A18" s="52" t="s">
        <v>235</v>
      </c>
      <c r="B18" s="83">
        <v>100</v>
      </c>
      <c r="C18" s="20"/>
      <c r="D18" s="110">
        <v>33658071</v>
      </c>
      <c r="E18" s="86" t="s">
        <v>221</v>
      </c>
      <c r="G18" s="48" t="s">
        <v>102</v>
      </c>
      <c r="H18" s="81">
        <v>100</v>
      </c>
      <c r="I18" s="20">
        <v>15</v>
      </c>
      <c r="J18" s="110">
        <v>12801385</v>
      </c>
      <c r="K18" s="51" t="s">
        <v>221</v>
      </c>
      <c r="M18" s="163"/>
      <c r="P18" s="164"/>
    </row>
    <row r="19" spans="1:16" ht="12.75">
      <c r="A19" s="52" t="s">
        <v>234</v>
      </c>
      <c r="B19" s="82">
        <v>100</v>
      </c>
      <c r="C19" s="20"/>
      <c r="D19" s="110">
        <v>56721755</v>
      </c>
      <c r="E19" s="86">
        <v>0.16</v>
      </c>
      <c r="G19" s="48" t="s">
        <v>104</v>
      </c>
      <c r="H19" s="81">
        <v>100</v>
      </c>
      <c r="I19" s="20">
        <v>13</v>
      </c>
      <c r="J19" s="110">
        <v>7849316</v>
      </c>
      <c r="K19" s="51" t="s">
        <v>221</v>
      </c>
      <c r="M19" s="164"/>
      <c r="P19" s="164"/>
    </row>
    <row r="20" spans="1:16" ht="12.75">
      <c r="A20" s="52" t="s">
        <v>233</v>
      </c>
      <c r="B20" s="83">
        <v>100</v>
      </c>
      <c r="C20" s="20"/>
      <c r="D20" s="110">
        <v>34655163</v>
      </c>
      <c r="E20" s="86" t="s">
        <v>221</v>
      </c>
      <c r="G20" s="48" t="s">
        <v>106</v>
      </c>
      <c r="H20" s="81">
        <v>100</v>
      </c>
      <c r="I20" s="20">
        <v>12</v>
      </c>
      <c r="J20" s="110">
        <v>5855991</v>
      </c>
      <c r="K20" s="51" t="s">
        <v>221</v>
      </c>
      <c r="M20" s="164"/>
      <c r="P20" s="164"/>
    </row>
    <row r="21" spans="1:16" ht="12.75">
      <c r="A21" s="52" t="s">
        <v>232</v>
      </c>
      <c r="B21" s="82">
        <v>100</v>
      </c>
      <c r="C21" s="20"/>
      <c r="D21" s="110">
        <v>35866200</v>
      </c>
      <c r="E21" s="86" t="s">
        <v>221</v>
      </c>
      <c r="G21" s="48" t="s">
        <v>108</v>
      </c>
      <c r="H21" s="81">
        <v>100</v>
      </c>
      <c r="I21" s="20">
        <v>6</v>
      </c>
      <c r="J21" s="110">
        <v>8091482</v>
      </c>
      <c r="K21" s="51" t="s">
        <v>221</v>
      </c>
      <c r="M21" s="164"/>
      <c r="P21" s="164"/>
    </row>
    <row r="22" spans="1:16" ht="12.75">
      <c r="A22" s="52" t="s">
        <v>231</v>
      </c>
      <c r="B22" s="83">
        <v>100</v>
      </c>
      <c r="C22" s="20"/>
      <c r="D22" s="110">
        <v>21392357</v>
      </c>
      <c r="E22" s="86" t="s">
        <v>221</v>
      </c>
      <c r="G22" s="48" t="s">
        <v>110</v>
      </c>
      <c r="H22" s="81">
        <v>100</v>
      </c>
      <c r="I22" s="20">
        <v>5</v>
      </c>
      <c r="J22" s="110">
        <v>8366432</v>
      </c>
      <c r="K22" s="51" t="s">
        <v>221</v>
      </c>
      <c r="M22" s="164"/>
      <c r="P22" s="164"/>
    </row>
    <row r="23" spans="1:16" ht="12.75">
      <c r="A23" s="52" t="s">
        <v>230</v>
      </c>
      <c r="B23" s="82">
        <v>100</v>
      </c>
      <c r="C23" s="20"/>
      <c r="D23" s="110">
        <v>56950024</v>
      </c>
      <c r="E23" s="86" t="s">
        <v>221</v>
      </c>
      <c r="G23" s="48" t="s">
        <v>76</v>
      </c>
      <c r="H23" s="81">
        <v>100</v>
      </c>
      <c r="I23" s="20">
        <v>5</v>
      </c>
      <c r="J23" s="110">
        <v>7437163</v>
      </c>
      <c r="K23" s="51" t="s">
        <v>221</v>
      </c>
      <c r="M23" s="164"/>
      <c r="P23" s="164"/>
    </row>
    <row r="24" spans="1:16" ht="12.75">
      <c r="A24" s="52" t="s">
        <v>229</v>
      </c>
      <c r="B24" s="83">
        <v>100</v>
      </c>
      <c r="C24" s="20"/>
      <c r="D24" s="110">
        <v>70571703</v>
      </c>
      <c r="E24" s="86" t="s">
        <v>221</v>
      </c>
      <c r="G24" s="48" t="s">
        <v>228</v>
      </c>
      <c r="H24" s="81">
        <v>100</v>
      </c>
      <c r="I24" s="20">
        <v>5</v>
      </c>
      <c r="J24" s="110">
        <v>11365671</v>
      </c>
      <c r="K24" s="51" t="s">
        <v>221</v>
      </c>
      <c r="M24" s="164"/>
      <c r="P24" s="164"/>
    </row>
    <row r="25" spans="1:16" ht="12.75">
      <c r="A25" s="52" t="s">
        <v>227</v>
      </c>
      <c r="B25" s="83">
        <v>100</v>
      </c>
      <c r="C25" s="20"/>
      <c r="D25" s="110">
        <v>67606255</v>
      </c>
      <c r="E25" s="86" t="s">
        <v>221</v>
      </c>
      <c r="G25" s="48" t="s">
        <v>226</v>
      </c>
      <c r="H25" s="81">
        <v>100</v>
      </c>
      <c r="I25" s="20">
        <v>8</v>
      </c>
      <c r="J25" s="110">
        <v>7798747</v>
      </c>
      <c r="K25" s="51" t="s">
        <v>221</v>
      </c>
      <c r="M25" s="164"/>
      <c r="P25" s="164"/>
    </row>
    <row r="26" spans="1:16" ht="12.75">
      <c r="A26" s="52" t="s">
        <v>225</v>
      </c>
      <c r="B26" s="83">
        <v>100</v>
      </c>
      <c r="C26" s="20"/>
      <c r="D26" s="110">
        <v>45584362</v>
      </c>
      <c r="E26" s="86">
        <v>0.04</v>
      </c>
      <c r="G26" s="48" t="s">
        <v>117</v>
      </c>
      <c r="H26" s="81">
        <v>100</v>
      </c>
      <c r="I26" s="20">
        <v>4</v>
      </c>
      <c r="J26" s="112"/>
      <c r="K26" s="51" t="s">
        <v>221</v>
      </c>
      <c r="M26" s="164"/>
      <c r="P26" s="164"/>
    </row>
    <row r="27" spans="1:16" ht="12.75">
      <c r="A27" s="52" t="s">
        <v>224</v>
      </c>
      <c r="B27" s="82">
        <v>100</v>
      </c>
      <c r="C27" s="20"/>
      <c r="D27" s="110">
        <v>66917076</v>
      </c>
      <c r="E27" s="86">
        <v>0.72</v>
      </c>
      <c r="G27" s="48" t="s">
        <v>119</v>
      </c>
      <c r="H27" s="81">
        <v>99</v>
      </c>
      <c r="I27" s="20">
        <v>9</v>
      </c>
      <c r="J27" s="113">
        <v>6418515</v>
      </c>
      <c r="K27" s="51" t="s">
        <v>221</v>
      </c>
      <c r="M27" s="164"/>
      <c r="P27" s="164"/>
    </row>
    <row r="28" spans="1:16" ht="12.75">
      <c r="A28" s="42" t="s">
        <v>251</v>
      </c>
      <c r="B28" s="82">
        <v>100</v>
      </c>
      <c r="C28" s="20"/>
      <c r="D28" s="114">
        <v>1068907521</v>
      </c>
      <c r="E28" s="51">
        <v>5.85</v>
      </c>
      <c r="G28" s="48" t="s">
        <v>120</v>
      </c>
      <c r="H28" s="81">
        <v>100</v>
      </c>
      <c r="I28" s="20"/>
      <c r="J28" s="111"/>
      <c r="K28" s="51">
        <v>0.55</v>
      </c>
      <c r="P28" s="164"/>
    </row>
    <row r="29" spans="1:16" ht="12.75">
      <c r="A29" s="50" t="s">
        <v>468</v>
      </c>
      <c r="G29" s="48" t="s">
        <v>223</v>
      </c>
      <c r="H29" s="81">
        <v>94</v>
      </c>
      <c r="I29" s="20">
        <v>6</v>
      </c>
      <c r="J29" s="110">
        <v>8112291</v>
      </c>
      <c r="K29" s="49">
        <v>0.02</v>
      </c>
      <c r="P29" s="164"/>
    </row>
    <row r="30" spans="1:16" ht="12.75">
      <c r="A30" s="46" t="s">
        <v>470</v>
      </c>
      <c r="G30" s="48" t="s">
        <v>222</v>
      </c>
      <c r="H30" s="81">
        <v>100</v>
      </c>
      <c r="I30" s="20">
        <v>19</v>
      </c>
      <c r="J30" s="110">
        <v>20269720</v>
      </c>
      <c r="K30" s="47" t="s">
        <v>221</v>
      </c>
      <c r="P30" s="164"/>
    </row>
    <row r="31" spans="1:16" ht="12.75">
      <c r="A31" s="46" t="s">
        <v>471</v>
      </c>
      <c r="G31" s="42" t="s">
        <v>250</v>
      </c>
      <c r="H31" s="81">
        <v>99</v>
      </c>
      <c r="I31" s="20"/>
      <c r="J31" s="110"/>
      <c r="K31" s="51">
        <v>4.02</v>
      </c>
      <c r="M31" s="53"/>
      <c r="P31" s="164"/>
    </row>
    <row r="32" spans="1:16" ht="12.75">
      <c r="A32" s="46" t="s">
        <v>413</v>
      </c>
      <c r="P32" s="164"/>
    </row>
    <row r="33" ht="12.75">
      <c r="P33" s="164"/>
    </row>
    <row r="34" spans="1:16" ht="12.75">
      <c r="A34" s="46" t="s">
        <v>75</v>
      </c>
      <c r="P34" s="164"/>
    </row>
    <row r="35" spans="1:16" ht="12.75">
      <c r="A35" s="46" t="s">
        <v>472</v>
      </c>
      <c r="O35" s="53"/>
      <c r="P35" s="163"/>
    </row>
    <row r="36" spans="1:11" ht="12.75">
      <c r="A36" s="46" t="s">
        <v>469</v>
      </c>
      <c r="K36" s="148"/>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3.5"/>
  <cols>
    <col min="3" max="3" width="4.625" style="0" customWidth="1"/>
    <col min="4" max="4" width="9.625" style="0" customWidth="1"/>
    <col min="6" max="6" width="3.625" style="0" customWidth="1"/>
    <col min="8" max="8" width="11.375" style="0" customWidth="1"/>
    <col min="9" max="9" width="4.75390625" style="0" customWidth="1"/>
    <col min="10" max="10" width="9.625" style="0" customWidth="1"/>
  </cols>
  <sheetData>
    <row r="1" ht="13.5">
      <c r="A1" s="24" t="s">
        <v>308</v>
      </c>
    </row>
    <row r="2" ht="12.75">
      <c r="E2" s="40"/>
    </row>
    <row r="3" spans="1:11" s="39" customFormat="1" ht="24" customHeight="1">
      <c r="A3" s="125"/>
      <c r="B3" s="182"/>
      <c r="C3" s="184"/>
      <c r="D3" s="12" t="s">
        <v>346</v>
      </c>
      <c r="E3" s="165" t="s">
        <v>307</v>
      </c>
      <c r="G3" s="125"/>
      <c r="H3" s="182"/>
      <c r="I3" s="184"/>
      <c r="J3" s="12" t="s">
        <v>346</v>
      </c>
      <c r="K3" s="165" t="s">
        <v>307</v>
      </c>
    </row>
    <row r="4" spans="1:11" s="2" customFormat="1" ht="12">
      <c r="A4" s="200" t="s">
        <v>66</v>
      </c>
      <c r="B4" s="207" t="s">
        <v>344</v>
      </c>
      <c r="C4" s="126" t="s">
        <v>342</v>
      </c>
      <c r="D4" s="20">
        <v>2</v>
      </c>
      <c r="E4" s="170">
        <v>1.8</v>
      </c>
      <c r="F4" s="89"/>
      <c r="G4" s="212" t="s">
        <v>262</v>
      </c>
      <c r="H4" s="198" t="s">
        <v>258</v>
      </c>
      <c r="I4" s="199"/>
      <c r="J4" s="20">
        <v>5</v>
      </c>
      <c r="K4" s="170">
        <v>1.8</v>
      </c>
    </row>
    <row r="5" spans="1:11" s="2" customFormat="1" ht="12">
      <c r="A5" s="200"/>
      <c r="B5" s="208"/>
      <c r="C5" s="126" t="s">
        <v>343</v>
      </c>
      <c r="D5" s="20">
        <v>3</v>
      </c>
      <c r="E5" s="170">
        <v>2.2</v>
      </c>
      <c r="F5" s="89"/>
      <c r="G5" s="213"/>
      <c r="H5" s="198" t="s">
        <v>257</v>
      </c>
      <c r="I5" s="199"/>
      <c r="J5" s="20">
        <v>8</v>
      </c>
      <c r="K5" s="170">
        <v>4.01</v>
      </c>
    </row>
    <row r="6" spans="1:11" s="2" customFormat="1" ht="12">
      <c r="A6" s="200"/>
      <c r="B6" s="198" t="s">
        <v>306</v>
      </c>
      <c r="C6" s="199"/>
      <c r="D6" s="20">
        <v>3</v>
      </c>
      <c r="E6" s="170">
        <v>1.7</v>
      </c>
      <c r="F6" s="89"/>
      <c r="G6" s="200" t="s">
        <v>71</v>
      </c>
      <c r="H6" s="207" t="s">
        <v>71</v>
      </c>
      <c r="I6" s="126" t="s">
        <v>351</v>
      </c>
      <c r="J6" s="119">
        <v>1</v>
      </c>
      <c r="K6" s="172" t="s">
        <v>400</v>
      </c>
    </row>
    <row r="7" spans="1:11" s="2" customFormat="1" ht="13.5" customHeight="1">
      <c r="A7" s="214" t="s">
        <v>298</v>
      </c>
      <c r="B7" s="207" t="s">
        <v>305</v>
      </c>
      <c r="C7" s="207" t="s">
        <v>345</v>
      </c>
      <c r="D7" s="205">
        <v>5</v>
      </c>
      <c r="E7" s="170">
        <v>2.8</v>
      </c>
      <c r="F7" s="89"/>
      <c r="G7" s="200"/>
      <c r="H7" s="209"/>
      <c r="I7" s="126" t="s">
        <v>352</v>
      </c>
      <c r="J7" s="119">
        <v>2</v>
      </c>
      <c r="K7" s="170">
        <v>0.7</v>
      </c>
    </row>
    <row r="8" spans="1:11" s="2" customFormat="1" ht="12">
      <c r="A8" s="215"/>
      <c r="B8" s="208"/>
      <c r="C8" s="208"/>
      <c r="D8" s="206"/>
      <c r="E8" s="170">
        <v>2.1</v>
      </c>
      <c r="F8" s="89"/>
      <c r="G8" s="200"/>
      <c r="H8" s="209"/>
      <c r="I8" s="218" t="s">
        <v>353</v>
      </c>
      <c r="J8" s="205">
        <v>3</v>
      </c>
      <c r="K8" s="170">
        <v>1.8</v>
      </c>
    </row>
    <row r="9" spans="1:11" s="2" customFormat="1" ht="12">
      <c r="A9" s="215"/>
      <c r="B9" s="198" t="s">
        <v>397</v>
      </c>
      <c r="C9" s="199"/>
      <c r="D9" s="171">
        <v>5</v>
      </c>
      <c r="E9" s="170">
        <v>4.4</v>
      </c>
      <c r="F9" s="89"/>
      <c r="G9" s="200"/>
      <c r="H9" s="209"/>
      <c r="I9" s="209"/>
      <c r="J9" s="217"/>
      <c r="K9" s="170">
        <v>1.6</v>
      </c>
    </row>
    <row r="10" spans="1:11" s="2" customFormat="1" ht="12">
      <c r="A10" s="215"/>
      <c r="B10" s="198" t="s">
        <v>304</v>
      </c>
      <c r="C10" s="199"/>
      <c r="D10" s="20">
        <v>5</v>
      </c>
      <c r="E10" s="170">
        <v>2.8</v>
      </c>
      <c r="F10" s="89"/>
      <c r="G10" s="200"/>
      <c r="H10" s="208"/>
      <c r="I10" s="208"/>
      <c r="J10" s="206"/>
      <c r="K10" s="170">
        <v>2</v>
      </c>
    </row>
    <row r="11" spans="1:11" s="2" customFormat="1" ht="12">
      <c r="A11" s="215"/>
      <c r="B11" s="198" t="s">
        <v>302</v>
      </c>
      <c r="C11" s="199"/>
      <c r="D11" s="20">
        <v>5</v>
      </c>
      <c r="E11" s="170">
        <v>3.4</v>
      </c>
      <c r="F11" s="89"/>
      <c r="G11" s="200"/>
      <c r="H11" s="198" t="s">
        <v>303</v>
      </c>
      <c r="I11" s="199"/>
      <c r="J11" s="119">
        <v>1</v>
      </c>
      <c r="K11" s="172" t="s">
        <v>401</v>
      </c>
    </row>
    <row r="12" spans="1:11" s="2" customFormat="1" ht="13.5" customHeight="1">
      <c r="A12" s="215"/>
      <c r="B12" s="198" t="s">
        <v>300</v>
      </c>
      <c r="C12" s="199"/>
      <c r="D12" s="20">
        <v>2</v>
      </c>
      <c r="E12" s="170">
        <v>1.1</v>
      </c>
      <c r="F12" s="89"/>
      <c r="G12" s="200"/>
      <c r="H12" s="198" t="s">
        <v>301</v>
      </c>
      <c r="I12" s="199"/>
      <c r="J12" s="119">
        <v>1</v>
      </c>
      <c r="K12" s="170">
        <v>0.5</v>
      </c>
    </row>
    <row r="13" spans="1:11" s="2" customFormat="1" ht="12">
      <c r="A13" s="215"/>
      <c r="B13" s="201" t="s">
        <v>298</v>
      </c>
      <c r="C13" s="202"/>
      <c r="D13" s="210">
        <v>5</v>
      </c>
      <c r="E13" s="170">
        <v>2.5</v>
      </c>
      <c r="F13" s="89"/>
      <c r="G13" s="200"/>
      <c r="H13" s="198" t="s">
        <v>299</v>
      </c>
      <c r="I13" s="199"/>
      <c r="J13" s="119">
        <v>1</v>
      </c>
      <c r="K13" s="172" t="s">
        <v>402</v>
      </c>
    </row>
    <row r="14" spans="1:11" s="2" customFormat="1" ht="12">
      <c r="A14" s="215"/>
      <c r="B14" s="203"/>
      <c r="C14" s="204"/>
      <c r="D14" s="211"/>
      <c r="E14" s="170">
        <v>1.7</v>
      </c>
      <c r="F14" s="89"/>
      <c r="G14" s="200"/>
      <c r="H14" s="198" t="s">
        <v>297</v>
      </c>
      <c r="I14" s="199"/>
      <c r="J14" s="119">
        <v>1</v>
      </c>
      <c r="K14" s="172" t="s">
        <v>400</v>
      </c>
    </row>
    <row r="15" spans="1:11" s="2" customFormat="1" ht="12">
      <c r="A15" s="215"/>
      <c r="B15" s="201" t="s">
        <v>296</v>
      </c>
      <c r="C15" s="202"/>
      <c r="D15" s="205">
        <v>5</v>
      </c>
      <c r="E15" s="170">
        <v>1.8</v>
      </c>
      <c r="F15" s="89"/>
      <c r="G15" s="200"/>
      <c r="H15" s="198" t="s">
        <v>347</v>
      </c>
      <c r="I15" s="199"/>
      <c r="J15" s="119">
        <v>1</v>
      </c>
      <c r="K15" s="172" t="s">
        <v>400</v>
      </c>
    </row>
    <row r="16" spans="1:11" s="2" customFormat="1" ht="12">
      <c r="A16" s="215"/>
      <c r="B16" s="203"/>
      <c r="C16" s="204"/>
      <c r="D16" s="206"/>
      <c r="E16" s="170">
        <v>1.8</v>
      </c>
      <c r="F16" s="89"/>
      <c r="G16" s="200"/>
      <c r="H16" s="198" t="s">
        <v>294</v>
      </c>
      <c r="I16" s="199"/>
      <c r="J16" s="119">
        <v>12</v>
      </c>
      <c r="K16" s="170">
        <v>1</v>
      </c>
    </row>
    <row r="17" spans="1:11" s="2" customFormat="1" ht="12">
      <c r="A17" s="215"/>
      <c r="B17" s="198" t="s">
        <v>295</v>
      </c>
      <c r="C17" s="199"/>
      <c r="D17" s="20">
        <v>5</v>
      </c>
      <c r="E17" s="170">
        <v>3</v>
      </c>
      <c r="F17" s="89"/>
      <c r="G17" s="200"/>
      <c r="H17" s="198" t="s">
        <v>292</v>
      </c>
      <c r="I17" s="199"/>
      <c r="J17" s="119">
        <v>2</v>
      </c>
      <c r="K17" s="170">
        <v>0.7</v>
      </c>
    </row>
    <row r="18" spans="1:11" s="2" customFormat="1" ht="12">
      <c r="A18" s="215"/>
      <c r="B18" s="198" t="s">
        <v>293</v>
      </c>
      <c r="C18" s="199"/>
      <c r="D18" s="20">
        <v>5</v>
      </c>
      <c r="E18" s="170">
        <v>2.8</v>
      </c>
      <c r="F18" s="89"/>
      <c r="G18" s="200"/>
      <c r="H18" s="207" t="s">
        <v>350</v>
      </c>
      <c r="I18" s="207" t="s">
        <v>348</v>
      </c>
      <c r="J18" s="205">
        <v>2</v>
      </c>
      <c r="K18" s="170">
        <v>0.5</v>
      </c>
    </row>
    <row r="19" spans="1:11" s="2" customFormat="1" ht="12">
      <c r="A19" s="215"/>
      <c r="B19" s="198" t="s">
        <v>291</v>
      </c>
      <c r="C19" s="199"/>
      <c r="D19" s="20">
        <v>3</v>
      </c>
      <c r="E19" s="170">
        <v>1.7</v>
      </c>
      <c r="F19" s="89"/>
      <c r="G19" s="200"/>
      <c r="H19" s="209"/>
      <c r="I19" s="208"/>
      <c r="J19" s="206"/>
      <c r="K19" s="170">
        <v>0.8</v>
      </c>
    </row>
    <row r="20" spans="1:11" s="2" customFormat="1" ht="12">
      <c r="A20" s="215"/>
      <c r="B20" s="198" t="s">
        <v>290</v>
      </c>
      <c r="C20" s="199"/>
      <c r="D20" s="20">
        <v>5</v>
      </c>
      <c r="E20" s="170">
        <v>1.8</v>
      </c>
      <c r="F20" s="89"/>
      <c r="G20" s="200"/>
      <c r="H20" s="208"/>
      <c r="I20" s="126" t="s">
        <v>349</v>
      </c>
      <c r="J20" s="119">
        <v>2</v>
      </c>
      <c r="K20" s="170">
        <v>0.8</v>
      </c>
    </row>
    <row r="21" spans="1:11" s="2" customFormat="1" ht="12">
      <c r="A21" s="215"/>
      <c r="B21" s="198" t="s">
        <v>398</v>
      </c>
      <c r="C21" s="199"/>
      <c r="D21" s="20">
        <v>3</v>
      </c>
      <c r="E21" s="170">
        <v>1.3</v>
      </c>
      <c r="F21" s="89"/>
      <c r="G21" s="200"/>
      <c r="H21" s="198" t="s">
        <v>288</v>
      </c>
      <c r="I21" s="199"/>
      <c r="J21" s="119">
        <v>2</v>
      </c>
      <c r="K21" s="170">
        <v>0.7</v>
      </c>
    </row>
    <row r="22" spans="1:11" s="2" customFormat="1" ht="12">
      <c r="A22" s="215"/>
      <c r="B22" s="198" t="s">
        <v>289</v>
      </c>
      <c r="C22" s="199"/>
      <c r="D22" s="20">
        <v>5</v>
      </c>
      <c r="E22" s="170">
        <v>1.7</v>
      </c>
      <c r="F22" s="89"/>
      <c r="G22" s="200"/>
      <c r="H22" s="198" t="s">
        <v>286</v>
      </c>
      <c r="I22" s="199"/>
      <c r="J22" s="119">
        <v>2</v>
      </c>
      <c r="K22" s="170">
        <v>0.7</v>
      </c>
    </row>
    <row r="23" spans="1:11" s="2" customFormat="1" ht="12">
      <c r="A23" s="215"/>
      <c r="B23" s="198" t="s">
        <v>287</v>
      </c>
      <c r="C23" s="199"/>
      <c r="D23" s="20">
        <v>3</v>
      </c>
      <c r="E23" s="170">
        <v>1.4</v>
      </c>
      <c r="F23" s="89"/>
      <c r="G23" s="200"/>
      <c r="H23" s="198" t="s">
        <v>284</v>
      </c>
      <c r="I23" s="199"/>
      <c r="J23" s="119">
        <v>2</v>
      </c>
      <c r="K23" s="172" t="s">
        <v>400</v>
      </c>
    </row>
    <row r="24" spans="1:11" s="2" customFormat="1" ht="12">
      <c r="A24" s="215"/>
      <c r="B24" s="198" t="s">
        <v>285</v>
      </c>
      <c r="C24" s="199"/>
      <c r="D24" s="20">
        <v>2</v>
      </c>
      <c r="E24" s="170">
        <v>1.5</v>
      </c>
      <c r="F24" s="89"/>
      <c r="G24" s="200"/>
      <c r="H24" s="198" t="s">
        <v>282</v>
      </c>
      <c r="I24" s="199"/>
      <c r="J24" s="119">
        <v>2</v>
      </c>
      <c r="K24" s="170">
        <v>0.6</v>
      </c>
    </row>
    <row r="25" spans="1:11" s="2" customFormat="1" ht="12">
      <c r="A25" s="215"/>
      <c r="B25" s="198" t="s">
        <v>283</v>
      </c>
      <c r="C25" s="199"/>
      <c r="D25" s="20">
        <v>2</v>
      </c>
      <c r="E25" s="170">
        <v>1.5</v>
      </c>
      <c r="F25" s="89"/>
      <c r="G25" s="200"/>
      <c r="H25" s="198" t="s">
        <v>280</v>
      </c>
      <c r="I25" s="199"/>
      <c r="J25" s="119">
        <v>2</v>
      </c>
      <c r="K25" s="170">
        <v>0.8</v>
      </c>
    </row>
    <row r="26" spans="1:11" s="2" customFormat="1" ht="12">
      <c r="A26" s="215"/>
      <c r="B26" s="198" t="s">
        <v>281</v>
      </c>
      <c r="C26" s="199"/>
      <c r="D26" s="20">
        <v>2</v>
      </c>
      <c r="E26" s="170">
        <v>1.3</v>
      </c>
      <c r="F26" s="89"/>
      <c r="G26" s="200"/>
      <c r="H26" s="198" t="s">
        <v>278</v>
      </c>
      <c r="I26" s="199"/>
      <c r="J26" s="119">
        <v>2</v>
      </c>
      <c r="K26" s="170">
        <v>0.8</v>
      </c>
    </row>
    <row r="27" spans="1:11" s="2" customFormat="1" ht="12">
      <c r="A27" s="215"/>
      <c r="B27" s="198" t="s">
        <v>279</v>
      </c>
      <c r="C27" s="199"/>
      <c r="D27" s="20">
        <v>2</v>
      </c>
      <c r="E27" s="170">
        <v>1.2</v>
      </c>
      <c r="F27" s="89"/>
      <c r="G27" s="200"/>
      <c r="H27" s="198" t="s">
        <v>276</v>
      </c>
      <c r="I27" s="199"/>
      <c r="J27" s="119">
        <v>2</v>
      </c>
      <c r="K27" s="170">
        <v>0.9</v>
      </c>
    </row>
    <row r="28" spans="1:11" s="2" customFormat="1" ht="12">
      <c r="A28" s="215"/>
      <c r="B28" s="198" t="s">
        <v>277</v>
      </c>
      <c r="C28" s="199"/>
      <c r="D28" s="20">
        <v>2</v>
      </c>
      <c r="E28" s="170">
        <v>2.7</v>
      </c>
      <c r="F28" s="89"/>
      <c r="G28" s="200"/>
      <c r="H28" s="198" t="s">
        <v>274</v>
      </c>
      <c r="I28" s="199"/>
      <c r="J28" s="119">
        <v>5</v>
      </c>
      <c r="K28" s="170">
        <v>1</v>
      </c>
    </row>
    <row r="29" spans="1:11" s="2" customFormat="1" ht="12">
      <c r="A29" s="215"/>
      <c r="B29" s="201" t="s">
        <v>275</v>
      </c>
      <c r="C29" s="202"/>
      <c r="D29" s="205">
        <v>2</v>
      </c>
      <c r="E29" s="172" t="s">
        <v>421</v>
      </c>
      <c r="F29" s="89"/>
      <c r="G29" s="200"/>
      <c r="H29" s="198" t="s">
        <v>272</v>
      </c>
      <c r="I29" s="199"/>
      <c r="J29" s="119">
        <v>8</v>
      </c>
      <c r="K29" s="170">
        <v>2.3</v>
      </c>
    </row>
    <row r="30" spans="1:11" s="2" customFormat="1" ht="12">
      <c r="A30" s="215"/>
      <c r="B30" s="203"/>
      <c r="C30" s="204"/>
      <c r="D30" s="206"/>
      <c r="E30" s="172" t="s">
        <v>422</v>
      </c>
      <c r="F30" s="89"/>
      <c r="G30" s="200"/>
      <c r="H30" s="198" t="s">
        <v>269</v>
      </c>
      <c r="I30" s="199"/>
      <c r="J30" s="119">
        <v>8</v>
      </c>
      <c r="K30" s="170">
        <v>4.4</v>
      </c>
    </row>
    <row r="31" spans="1:11" s="2" customFormat="1" ht="12">
      <c r="A31" s="215"/>
      <c r="B31" s="198" t="s">
        <v>273</v>
      </c>
      <c r="C31" s="199"/>
      <c r="D31" s="20">
        <v>2</v>
      </c>
      <c r="E31" s="170">
        <v>0.5</v>
      </c>
      <c r="F31" s="89"/>
      <c r="G31" s="200" t="s">
        <v>270</v>
      </c>
      <c r="H31" s="198" t="s">
        <v>267</v>
      </c>
      <c r="I31" s="199"/>
      <c r="J31" s="119">
        <v>8</v>
      </c>
      <c r="K31" s="170">
        <v>0.9</v>
      </c>
    </row>
    <row r="32" spans="1:11" s="2" customFormat="1" ht="12">
      <c r="A32" s="215"/>
      <c r="B32" s="198" t="s">
        <v>271</v>
      </c>
      <c r="C32" s="199"/>
      <c r="D32" s="20">
        <v>2</v>
      </c>
      <c r="E32" s="170">
        <v>0.5</v>
      </c>
      <c r="F32" s="89"/>
      <c r="G32" s="200"/>
      <c r="H32" s="198" t="s">
        <v>265</v>
      </c>
      <c r="I32" s="199"/>
      <c r="J32" s="119">
        <v>2</v>
      </c>
      <c r="K32" s="170">
        <v>0.9</v>
      </c>
    </row>
    <row r="33" spans="1:11" s="2" customFormat="1" ht="12">
      <c r="A33" s="215"/>
      <c r="B33" s="198" t="s">
        <v>268</v>
      </c>
      <c r="C33" s="199"/>
      <c r="D33" s="20">
        <v>5</v>
      </c>
      <c r="E33" s="170">
        <v>0.6</v>
      </c>
      <c r="F33" s="89"/>
      <c r="G33" s="200"/>
      <c r="H33" s="198" t="s">
        <v>263</v>
      </c>
      <c r="I33" s="199"/>
      <c r="J33" s="119">
        <v>8</v>
      </c>
      <c r="K33" s="170">
        <v>1.2</v>
      </c>
    </row>
    <row r="34" spans="1:11" s="2" customFormat="1" ht="12">
      <c r="A34" s="215"/>
      <c r="B34" s="198" t="s">
        <v>266</v>
      </c>
      <c r="C34" s="199"/>
      <c r="D34" s="20">
        <v>2</v>
      </c>
      <c r="E34" s="170">
        <v>0.7</v>
      </c>
      <c r="F34" s="89"/>
      <c r="G34" s="89"/>
      <c r="H34" s="89"/>
      <c r="I34" s="89"/>
      <c r="J34" s="89"/>
      <c r="K34" s="89"/>
    </row>
    <row r="35" spans="1:11" ht="12.75">
      <c r="A35" s="215"/>
      <c r="B35" s="198" t="s">
        <v>264</v>
      </c>
      <c r="C35" s="199"/>
      <c r="D35" s="20">
        <v>2</v>
      </c>
      <c r="E35" s="172" t="s">
        <v>400</v>
      </c>
      <c r="F35" s="22"/>
      <c r="G35" s="89"/>
      <c r="H35" s="89"/>
      <c r="I35" s="89"/>
      <c r="J35" s="89"/>
      <c r="K35" s="89"/>
    </row>
    <row r="36" spans="1:11" ht="12.75">
      <c r="A36" s="216"/>
      <c r="B36" s="198" t="s">
        <v>399</v>
      </c>
      <c r="C36" s="199"/>
      <c r="D36" s="20">
        <v>1</v>
      </c>
      <c r="E36" s="172" t="s">
        <v>400</v>
      </c>
      <c r="F36" s="22"/>
      <c r="G36" s="89"/>
      <c r="H36" s="89"/>
      <c r="I36" s="89"/>
      <c r="J36" s="89"/>
      <c r="K36" s="89"/>
    </row>
    <row r="37" spans="1:11" ht="12.75">
      <c r="A37" s="207" t="s">
        <v>262</v>
      </c>
      <c r="B37" s="198" t="s">
        <v>261</v>
      </c>
      <c r="C37" s="199"/>
      <c r="D37" s="20">
        <v>8</v>
      </c>
      <c r="E37" s="170">
        <v>2.2</v>
      </c>
      <c r="F37" s="22"/>
      <c r="G37" s="89" t="s">
        <v>394</v>
      </c>
      <c r="H37" s="89"/>
      <c r="I37" s="89"/>
      <c r="J37" s="89"/>
      <c r="K37" s="89"/>
    </row>
    <row r="38" spans="1:11" ht="12.75">
      <c r="A38" s="209"/>
      <c r="B38" s="198" t="s">
        <v>260</v>
      </c>
      <c r="C38" s="199"/>
      <c r="D38" s="20">
        <v>8</v>
      </c>
      <c r="E38" s="170">
        <v>3.1</v>
      </c>
      <c r="F38" s="22"/>
      <c r="G38" s="89" t="s">
        <v>423</v>
      </c>
      <c r="H38" s="89"/>
      <c r="I38" s="89"/>
      <c r="J38" s="89"/>
      <c r="K38" s="89"/>
    </row>
    <row r="39" spans="1:11" ht="12.75">
      <c r="A39" s="208"/>
      <c r="B39" s="198" t="s">
        <v>259</v>
      </c>
      <c r="C39" s="199"/>
      <c r="D39" s="20">
        <v>8</v>
      </c>
      <c r="E39" s="170">
        <v>1.8</v>
      </c>
      <c r="G39" s="141"/>
      <c r="H39" s="22"/>
      <c r="I39" s="22"/>
      <c r="J39" s="22"/>
      <c r="K39" s="22"/>
    </row>
    <row r="40" spans="7:11" ht="12.75">
      <c r="G40" s="22"/>
      <c r="H40" s="22"/>
      <c r="I40" s="22"/>
      <c r="J40" s="22"/>
      <c r="K40" s="22"/>
    </row>
  </sheetData>
  <sheetProtection/>
  <mergeCells count="72">
    <mergeCell ref="A37:A39"/>
    <mergeCell ref="G4:G5"/>
    <mergeCell ref="B36:C36"/>
    <mergeCell ref="A7:A36"/>
    <mergeCell ref="D29:D30"/>
    <mergeCell ref="J8:J10"/>
    <mergeCell ref="J18:J19"/>
    <mergeCell ref="B4:B5"/>
    <mergeCell ref="I8:I10"/>
    <mergeCell ref="H6:H10"/>
    <mergeCell ref="B6:C6"/>
    <mergeCell ref="B10:C10"/>
    <mergeCell ref="B11:C11"/>
    <mergeCell ref="B12:C12"/>
    <mergeCell ref="B13:C14"/>
    <mergeCell ref="B9:C9"/>
    <mergeCell ref="B22:C22"/>
    <mergeCell ref="B21:C21"/>
    <mergeCell ref="B7:B8"/>
    <mergeCell ref="D7:D8"/>
    <mergeCell ref="D13:D14"/>
    <mergeCell ref="C7:C8"/>
    <mergeCell ref="A4:A6"/>
    <mergeCell ref="H4:I4"/>
    <mergeCell ref="H5:I5"/>
    <mergeCell ref="B23:C23"/>
    <mergeCell ref="B24:C24"/>
    <mergeCell ref="B25:C25"/>
    <mergeCell ref="H17:I17"/>
    <mergeCell ref="I18:I19"/>
    <mergeCell ref="H18:H20"/>
    <mergeCell ref="H21:I21"/>
    <mergeCell ref="B27:C27"/>
    <mergeCell ref="B28:C28"/>
    <mergeCell ref="D15:D16"/>
    <mergeCell ref="B34:C34"/>
    <mergeCell ref="B35:C35"/>
    <mergeCell ref="B15:C16"/>
    <mergeCell ref="B17:C17"/>
    <mergeCell ref="B18:C18"/>
    <mergeCell ref="B19:C19"/>
    <mergeCell ref="B20:C20"/>
    <mergeCell ref="H15:I15"/>
    <mergeCell ref="H16:I16"/>
    <mergeCell ref="B37:C37"/>
    <mergeCell ref="B38:C38"/>
    <mergeCell ref="B39:C39"/>
    <mergeCell ref="B29:C30"/>
    <mergeCell ref="B31:C31"/>
    <mergeCell ref="B32:C32"/>
    <mergeCell ref="B33:C33"/>
    <mergeCell ref="B26:C26"/>
    <mergeCell ref="H28:I28"/>
    <mergeCell ref="H29:I29"/>
    <mergeCell ref="B3:C3"/>
    <mergeCell ref="H3:I3"/>
    <mergeCell ref="H11:I11"/>
    <mergeCell ref="H12:I12"/>
    <mergeCell ref="H13:I13"/>
    <mergeCell ref="H14:I14"/>
    <mergeCell ref="G6:G30"/>
    <mergeCell ref="H30:I30"/>
    <mergeCell ref="H22:I22"/>
    <mergeCell ref="H23:I23"/>
    <mergeCell ref="H31:I31"/>
    <mergeCell ref="H32:I32"/>
    <mergeCell ref="H33:I33"/>
    <mergeCell ref="G31:G33"/>
    <mergeCell ref="H24:I24"/>
    <mergeCell ref="H25:I25"/>
    <mergeCell ref="H26:I26"/>
    <mergeCell ref="H27:I27"/>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A1" sqref="A1"/>
    </sheetView>
  </sheetViews>
  <sheetFormatPr defaultColWidth="9.00390625" defaultRowHeight="13.5"/>
  <cols>
    <col min="1" max="1" width="9.00390625" style="2" customWidth="1"/>
    <col min="2" max="2" width="8.125" style="2" customWidth="1"/>
    <col min="3" max="4" width="10.625" style="2" customWidth="1"/>
    <col min="5" max="5" width="8.125" style="2" customWidth="1"/>
    <col min="6" max="6" width="12.625" style="2" customWidth="1"/>
    <col min="7" max="7" width="8.125" style="2" customWidth="1"/>
    <col min="8" max="8" width="4.75390625" style="3" customWidth="1"/>
    <col min="9" max="9" width="10.375" style="2" customWidth="1"/>
    <col min="10" max="10" width="8.125" style="2" customWidth="1"/>
    <col min="11" max="12" width="10.625" style="2" customWidth="1"/>
    <col min="13" max="13" width="8.125" style="2" customWidth="1"/>
    <col min="14" max="14" width="12.625" style="2" customWidth="1"/>
    <col min="15" max="15" width="8.125" style="2" customWidth="1"/>
    <col min="16" max="16384" width="9.00390625" style="2" customWidth="1"/>
  </cols>
  <sheetData>
    <row r="1" ht="13.5">
      <c r="A1" s="24" t="s">
        <v>139</v>
      </c>
    </row>
    <row r="3" spans="1:15" ht="12">
      <c r="A3" s="175"/>
      <c r="B3" s="219" t="s">
        <v>337</v>
      </c>
      <c r="C3" s="219"/>
      <c r="D3" s="219"/>
      <c r="E3" s="219"/>
      <c r="F3" s="219"/>
      <c r="G3" s="219"/>
      <c r="H3" s="10"/>
      <c r="I3" s="175"/>
      <c r="J3" s="219" t="s">
        <v>183</v>
      </c>
      <c r="K3" s="219"/>
      <c r="L3" s="219"/>
      <c r="M3" s="219"/>
      <c r="N3" s="219"/>
      <c r="O3" s="219"/>
    </row>
    <row r="4" spans="1:15" ht="24">
      <c r="A4" s="176"/>
      <c r="B4" s="11" t="s">
        <v>179</v>
      </c>
      <c r="C4" s="11" t="s">
        <v>338</v>
      </c>
      <c r="D4" s="11" t="s">
        <v>339</v>
      </c>
      <c r="E4" s="11" t="s">
        <v>180</v>
      </c>
      <c r="F4" s="11" t="s">
        <v>340</v>
      </c>
      <c r="G4" s="12" t="s">
        <v>136</v>
      </c>
      <c r="H4" s="13"/>
      <c r="I4" s="176"/>
      <c r="J4" s="11" t="s">
        <v>179</v>
      </c>
      <c r="K4" s="11" t="s">
        <v>338</v>
      </c>
      <c r="L4" s="11" t="s">
        <v>339</v>
      </c>
      <c r="M4" s="11" t="s">
        <v>180</v>
      </c>
      <c r="N4" s="11" t="s">
        <v>340</v>
      </c>
      <c r="O4" s="12" t="s">
        <v>136</v>
      </c>
    </row>
    <row r="5" spans="1:15" ht="12">
      <c r="A5" s="30" t="s">
        <v>137</v>
      </c>
      <c r="B5" s="14">
        <v>23</v>
      </c>
      <c r="C5" s="14">
        <v>142</v>
      </c>
      <c r="D5" s="14">
        <v>2059</v>
      </c>
      <c r="E5" s="14">
        <v>397</v>
      </c>
      <c r="F5" s="14">
        <v>47</v>
      </c>
      <c r="G5" s="15">
        <v>2667</v>
      </c>
      <c r="H5" s="16"/>
      <c r="I5" s="32" t="s">
        <v>77</v>
      </c>
      <c r="J5" s="14">
        <v>164</v>
      </c>
      <c r="K5" s="14">
        <v>674</v>
      </c>
      <c r="L5" s="14">
        <v>619</v>
      </c>
      <c r="M5" s="14">
        <v>514</v>
      </c>
      <c r="N5" s="14">
        <v>51</v>
      </c>
      <c r="O5" s="15">
        <v>2021</v>
      </c>
    </row>
    <row r="6" spans="1:15" ht="12">
      <c r="A6" s="32" t="s">
        <v>138</v>
      </c>
      <c r="B6" s="14">
        <v>26</v>
      </c>
      <c r="C6" s="14">
        <v>268</v>
      </c>
      <c r="D6" s="14">
        <v>1390</v>
      </c>
      <c r="E6" s="14">
        <v>237</v>
      </c>
      <c r="F6" s="14">
        <v>56</v>
      </c>
      <c r="G6" s="15">
        <v>1978</v>
      </c>
      <c r="H6" s="16"/>
      <c r="I6" s="32" t="s">
        <v>78</v>
      </c>
      <c r="J6" s="14">
        <v>40</v>
      </c>
      <c r="K6" s="14">
        <v>220</v>
      </c>
      <c r="L6" s="14">
        <v>296</v>
      </c>
      <c r="M6" s="14">
        <v>85</v>
      </c>
      <c r="N6" s="14">
        <v>10</v>
      </c>
      <c r="O6" s="15">
        <v>651</v>
      </c>
    </row>
    <row r="7" spans="1:15" ht="12">
      <c r="A7" s="32" t="s">
        <v>79</v>
      </c>
      <c r="B7" s="14">
        <v>133</v>
      </c>
      <c r="C7" s="14">
        <v>458</v>
      </c>
      <c r="D7" s="14">
        <v>2414</v>
      </c>
      <c r="E7" s="14">
        <v>483</v>
      </c>
      <c r="F7" s="14">
        <v>86</v>
      </c>
      <c r="G7" s="15">
        <v>3574</v>
      </c>
      <c r="H7" s="16"/>
      <c r="I7" s="32" t="s">
        <v>80</v>
      </c>
      <c r="J7" s="14">
        <v>11</v>
      </c>
      <c r="K7" s="14">
        <v>198</v>
      </c>
      <c r="L7" s="14">
        <v>217</v>
      </c>
      <c r="M7" s="14">
        <v>65</v>
      </c>
      <c r="N7" s="14">
        <v>9</v>
      </c>
      <c r="O7" s="15">
        <v>501</v>
      </c>
    </row>
    <row r="8" spans="1:15" ht="12">
      <c r="A8" s="32" t="s">
        <v>81</v>
      </c>
      <c r="B8" s="14">
        <v>60</v>
      </c>
      <c r="C8" s="14">
        <v>526</v>
      </c>
      <c r="D8" s="14">
        <v>1566</v>
      </c>
      <c r="E8" s="14">
        <v>359</v>
      </c>
      <c r="F8" s="14">
        <v>83</v>
      </c>
      <c r="G8" s="15">
        <v>2595</v>
      </c>
      <c r="H8" s="16"/>
      <c r="I8" s="32" t="s">
        <v>82</v>
      </c>
      <c r="J8" s="14">
        <v>17</v>
      </c>
      <c r="K8" s="14">
        <v>232</v>
      </c>
      <c r="L8" s="14">
        <v>242</v>
      </c>
      <c r="M8" s="14">
        <v>78</v>
      </c>
      <c r="N8" s="14">
        <v>13</v>
      </c>
      <c r="O8" s="15">
        <v>582</v>
      </c>
    </row>
    <row r="9" spans="1:15" ht="12">
      <c r="A9" s="32" t="s">
        <v>83</v>
      </c>
      <c r="B9" s="14">
        <v>28</v>
      </c>
      <c r="C9" s="14">
        <v>323</v>
      </c>
      <c r="D9" s="14">
        <v>585</v>
      </c>
      <c r="E9" s="14">
        <v>96</v>
      </c>
      <c r="F9" s="14">
        <v>36</v>
      </c>
      <c r="G9" s="15">
        <v>1068</v>
      </c>
      <c r="H9" s="16"/>
      <c r="I9" s="32" t="s">
        <v>84</v>
      </c>
      <c r="J9" s="14">
        <v>86</v>
      </c>
      <c r="K9" s="14">
        <v>140</v>
      </c>
      <c r="L9" s="14">
        <v>116</v>
      </c>
      <c r="M9" s="14">
        <v>123</v>
      </c>
      <c r="N9" s="14">
        <v>20</v>
      </c>
      <c r="O9" s="15">
        <v>485</v>
      </c>
    </row>
    <row r="10" spans="1:15" ht="12">
      <c r="A10" s="32" t="s">
        <v>85</v>
      </c>
      <c r="B10" s="14">
        <v>38</v>
      </c>
      <c r="C10" s="14">
        <v>324</v>
      </c>
      <c r="D10" s="14">
        <v>477</v>
      </c>
      <c r="E10" s="14">
        <v>167</v>
      </c>
      <c r="F10" s="14">
        <v>43</v>
      </c>
      <c r="G10" s="15">
        <v>1049</v>
      </c>
      <c r="H10" s="16"/>
      <c r="I10" s="32" t="s">
        <v>86</v>
      </c>
      <c r="J10" s="14">
        <v>170</v>
      </c>
      <c r="K10" s="14">
        <v>303</v>
      </c>
      <c r="L10" s="14">
        <v>277</v>
      </c>
      <c r="M10" s="14">
        <v>172</v>
      </c>
      <c r="N10" s="14">
        <v>7</v>
      </c>
      <c r="O10" s="15">
        <v>929</v>
      </c>
    </row>
    <row r="11" spans="1:15" ht="12">
      <c r="A11" s="32" t="s">
        <v>87</v>
      </c>
      <c r="B11" s="14">
        <v>157</v>
      </c>
      <c r="C11" s="14">
        <v>354</v>
      </c>
      <c r="D11" s="14">
        <v>315</v>
      </c>
      <c r="E11" s="14">
        <v>203</v>
      </c>
      <c r="F11" s="14">
        <v>42</v>
      </c>
      <c r="G11" s="15">
        <v>1071</v>
      </c>
      <c r="H11" s="16"/>
      <c r="I11" s="32" t="s">
        <v>88</v>
      </c>
      <c r="J11" s="14">
        <v>126</v>
      </c>
      <c r="K11" s="14">
        <v>122</v>
      </c>
      <c r="L11" s="14">
        <v>129</v>
      </c>
      <c r="M11" s="14">
        <v>60</v>
      </c>
      <c r="N11" s="14">
        <v>8</v>
      </c>
      <c r="O11" s="15">
        <v>445</v>
      </c>
    </row>
    <row r="12" spans="1:15" ht="12">
      <c r="A12" s="32" t="s">
        <v>89</v>
      </c>
      <c r="B12" s="14">
        <v>225</v>
      </c>
      <c r="C12" s="14">
        <v>626</v>
      </c>
      <c r="D12" s="14">
        <v>1415</v>
      </c>
      <c r="E12" s="14">
        <v>365</v>
      </c>
      <c r="F12" s="14">
        <v>79</v>
      </c>
      <c r="G12" s="15">
        <v>2710</v>
      </c>
      <c r="H12" s="16"/>
      <c r="I12" s="32" t="s">
        <v>90</v>
      </c>
      <c r="J12" s="14">
        <v>32</v>
      </c>
      <c r="K12" s="14">
        <v>283</v>
      </c>
      <c r="L12" s="14">
        <v>207</v>
      </c>
      <c r="M12" s="14">
        <v>121</v>
      </c>
      <c r="N12" s="14">
        <v>7</v>
      </c>
      <c r="O12" s="15">
        <v>650</v>
      </c>
    </row>
    <row r="13" spans="1:15" ht="12">
      <c r="A13" s="32" t="s">
        <v>91</v>
      </c>
      <c r="B13" s="14">
        <v>58</v>
      </c>
      <c r="C13" s="14">
        <v>525</v>
      </c>
      <c r="D13" s="14">
        <v>858</v>
      </c>
      <c r="E13" s="14">
        <v>336</v>
      </c>
      <c r="F13" s="14">
        <v>61</v>
      </c>
      <c r="G13" s="15">
        <v>1838</v>
      </c>
      <c r="H13" s="16"/>
      <c r="I13" s="32" t="s">
        <v>92</v>
      </c>
      <c r="J13" s="14">
        <v>64</v>
      </c>
      <c r="K13" s="14">
        <v>492</v>
      </c>
      <c r="L13" s="14">
        <v>327</v>
      </c>
      <c r="M13" s="14">
        <v>193</v>
      </c>
      <c r="N13" s="14">
        <v>40</v>
      </c>
      <c r="O13" s="15">
        <v>1116</v>
      </c>
    </row>
    <row r="14" spans="1:15" ht="12">
      <c r="A14" s="32" t="s">
        <v>93</v>
      </c>
      <c r="B14" s="14">
        <v>29</v>
      </c>
      <c r="C14" s="14">
        <v>408</v>
      </c>
      <c r="D14" s="14">
        <v>350</v>
      </c>
      <c r="E14" s="14">
        <v>147</v>
      </c>
      <c r="F14" s="14">
        <v>41</v>
      </c>
      <c r="G14" s="15">
        <v>975</v>
      </c>
      <c r="H14" s="16"/>
      <c r="I14" s="32" t="s">
        <v>94</v>
      </c>
      <c r="J14" s="14">
        <v>7</v>
      </c>
      <c r="K14" s="14">
        <v>150</v>
      </c>
      <c r="L14" s="14">
        <v>88</v>
      </c>
      <c r="M14" s="14">
        <v>34</v>
      </c>
      <c r="N14" s="14">
        <v>4</v>
      </c>
      <c r="O14" s="15">
        <v>283</v>
      </c>
    </row>
    <row r="15" spans="1:15" ht="12">
      <c r="A15" s="32" t="s">
        <v>95</v>
      </c>
      <c r="B15" s="14">
        <v>247</v>
      </c>
      <c r="C15" s="14">
        <v>927</v>
      </c>
      <c r="D15" s="14">
        <v>1052</v>
      </c>
      <c r="E15" s="14">
        <v>450</v>
      </c>
      <c r="F15" s="14">
        <v>110</v>
      </c>
      <c r="G15" s="15">
        <v>2786</v>
      </c>
      <c r="H15" s="16"/>
      <c r="I15" s="32" t="s">
        <v>96</v>
      </c>
      <c r="J15" s="14">
        <v>45</v>
      </c>
      <c r="K15" s="14">
        <v>224</v>
      </c>
      <c r="L15" s="14">
        <v>171</v>
      </c>
      <c r="M15" s="14">
        <v>56</v>
      </c>
      <c r="N15" s="14">
        <v>13</v>
      </c>
      <c r="O15" s="15">
        <v>508</v>
      </c>
    </row>
    <row r="16" spans="1:15" ht="12">
      <c r="A16" s="32" t="s">
        <v>97</v>
      </c>
      <c r="B16" s="14">
        <v>61</v>
      </c>
      <c r="C16" s="14">
        <v>1245</v>
      </c>
      <c r="D16" s="14">
        <v>674</v>
      </c>
      <c r="E16" s="14">
        <v>427</v>
      </c>
      <c r="F16" s="14">
        <v>121</v>
      </c>
      <c r="G16" s="15">
        <v>2528</v>
      </c>
      <c r="H16" s="16"/>
      <c r="I16" s="32" t="s">
        <v>98</v>
      </c>
      <c r="J16" s="14">
        <v>89</v>
      </c>
      <c r="K16" s="14">
        <v>210</v>
      </c>
      <c r="L16" s="14">
        <v>124</v>
      </c>
      <c r="M16" s="14">
        <v>126</v>
      </c>
      <c r="N16" s="14">
        <v>27</v>
      </c>
      <c r="O16" s="15">
        <v>577</v>
      </c>
    </row>
    <row r="17" spans="1:15" ht="12">
      <c r="A17" s="32" t="s">
        <v>99</v>
      </c>
      <c r="B17" s="14">
        <v>34</v>
      </c>
      <c r="C17" s="14">
        <v>416</v>
      </c>
      <c r="D17" s="14">
        <v>1069</v>
      </c>
      <c r="E17" s="14">
        <v>358</v>
      </c>
      <c r="F17" s="14">
        <v>65</v>
      </c>
      <c r="G17" s="15">
        <v>1942</v>
      </c>
      <c r="H17" s="16"/>
      <c r="I17" s="32" t="s">
        <v>100</v>
      </c>
      <c r="J17" s="14">
        <v>45</v>
      </c>
      <c r="K17" s="14">
        <v>168</v>
      </c>
      <c r="L17" s="14">
        <v>110</v>
      </c>
      <c r="M17" s="14">
        <v>58</v>
      </c>
      <c r="N17" s="14">
        <v>9</v>
      </c>
      <c r="O17" s="15">
        <v>390</v>
      </c>
    </row>
    <row r="18" spans="1:15" ht="12">
      <c r="A18" s="32" t="s">
        <v>101</v>
      </c>
      <c r="B18" s="14">
        <v>24</v>
      </c>
      <c r="C18" s="14">
        <v>451</v>
      </c>
      <c r="D18" s="14">
        <v>242</v>
      </c>
      <c r="E18" s="14">
        <v>117</v>
      </c>
      <c r="F18" s="14">
        <v>39</v>
      </c>
      <c r="G18" s="15">
        <v>872</v>
      </c>
      <c r="H18" s="16"/>
      <c r="I18" s="32" t="s">
        <v>102</v>
      </c>
      <c r="J18" s="14">
        <v>10</v>
      </c>
      <c r="K18" s="14">
        <v>156</v>
      </c>
      <c r="L18" s="14">
        <v>88</v>
      </c>
      <c r="M18" s="14">
        <v>41</v>
      </c>
      <c r="N18" s="14">
        <v>4</v>
      </c>
      <c r="O18" s="15">
        <v>299</v>
      </c>
    </row>
    <row r="19" spans="1:22" ht="12">
      <c r="A19" s="32" t="s">
        <v>103</v>
      </c>
      <c r="B19" s="14">
        <v>32</v>
      </c>
      <c r="C19" s="14">
        <v>772</v>
      </c>
      <c r="D19" s="14">
        <v>340</v>
      </c>
      <c r="E19" s="14">
        <v>250</v>
      </c>
      <c r="F19" s="14">
        <v>68</v>
      </c>
      <c r="G19" s="15">
        <v>1461</v>
      </c>
      <c r="H19" s="16"/>
      <c r="I19" s="32" t="s">
        <v>104</v>
      </c>
      <c r="J19" s="14">
        <v>6</v>
      </c>
      <c r="K19" s="14">
        <v>94</v>
      </c>
      <c r="L19" s="14">
        <v>74</v>
      </c>
      <c r="M19" s="14">
        <v>47</v>
      </c>
      <c r="N19" s="14">
        <v>5</v>
      </c>
      <c r="O19" s="15">
        <v>226</v>
      </c>
      <c r="Q19" s="23"/>
      <c r="R19" s="23"/>
      <c r="S19" s="23"/>
      <c r="T19" s="23"/>
      <c r="U19" s="23"/>
      <c r="V19" s="23"/>
    </row>
    <row r="20" spans="1:22" ht="12">
      <c r="A20" s="32" t="s">
        <v>105</v>
      </c>
      <c r="B20" s="14">
        <v>25</v>
      </c>
      <c r="C20" s="14">
        <v>414</v>
      </c>
      <c r="D20" s="14">
        <v>603</v>
      </c>
      <c r="E20" s="14">
        <v>246</v>
      </c>
      <c r="F20" s="14">
        <v>52</v>
      </c>
      <c r="G20" s="15">
        <v>1339</v>
      </c>
      <c r="H20" s="16"/>
      <c r="I20" s="33" t="s">
        <v>106</v>
      </c>
      <c r="J20" s="17">
        <v>10</v>
      </c>
      <c r="K20" s="17">
        <v>63</v>
      </c>
      <c r="L20" s="17">
        <v>134</v>
      </c>
      <c r="M20" s="17">
        <v>55</v>
      </c>
      <c r="N20" s="17">
        <v>8</v>
      </c>
      <c r="O20" s="15">
        <v>269</v>
      </c>
      <c r="Q20" s="23"/>
      <c r="R20" s="23"/>
      <c r="S20" s="23"/>
      <c r="T20" s="23"/>
      <c r="V20" s="23"/>
    </row>
    <row r="21" spans="1:15" ht="12">
      <c r="A21" s="32" t="s">
        <v>107</v>
      </c>
      <c r="B21" s="14">
        <v>75</v>
      </c>
      <c r="C21" s="14">
        <v>430</v>
      </c>
      <c r="D21" s="14">
        <v>362</v>
      </c>
      <c r="E21" s="14">
        <v>148</v>
      </c>
      <c r="F21" s="14">
        <v>46</v>
      </c>
      <c r="G21" s="15">
        <v>1061</v>
      </c>
      <c r="H21" s="16"/>
      <c r="I21" s="33" t="s">
        <v>108</v>
      </c>
      <c r="J21" s="17">
        <v>5</v>
      </c>
      <c r="K21" s="17">
        <v>98</v>
      </c>
      <c r="L21" s="17">
        <v>38</v>
      </c>
      <c r="M21" s="17">
        <v>23</v>
      </c>
      <c r="N21" s="17">
        <v>8</v>
      </c>
      <c r="O21" s="15">
        <v>173</v>
      </c>
    </row>
    <row r="22" spans="1:22" ht="12">
      <c r="A22" s="32" t="s">
        <v>109</v>
      </c>
      <c r="B22" s="14">
        <v>39</v>
      </c>
      <c r="C22" s="14">
        <v>262</v>
      </c>
      <c r="D22" s="14">
        <v>180</v>
      </c>
      <c r="E22" s="14">
        <v>96</v>
      </c>
      <c r="F22" s="14">
        <v>29</v>
      </c>
      <c r="G22" s="15">
        <v>604</v>
      </c>
      <c r="H22" s="16"/>
      <c r="I22" s="33" t="s">
        <v>110</v>
      </c>
      <c r="J22" s="17">
        <v>81</v>
      </c>
      <c r="K22" s="17">
        <v>95</v>
      </c>
      <c r="L22" s="17">
        <v>35</v>
      </c>
      <c r="M22" s="17">
        <v>43</v>
      </c>
      <c r="N22" s="17">
        <v>6</v>
      </c>
      <c r="O22" s="15">
        <v>261</v>
      </c>
      <c r="Q22" s="23"/>
      <c r="R22" s="23"/>
      <c r="S22" s="23"/>
      <c r="T22" s="23"/>
      <c r="U22" s="23"/>
      <c r="V22" s="23"/>
    </row>
    <row r="23" spans="1:15" ht="12">
      <c r="A23" s="32" t="s">
        <v>111</v>
      </c>
      <c r="B23" s="14">
        <v>260</v>
      </c>
      <c r="C23" s="14">
        <v>692</v>
      </c>
      <c r="D23" s="14">
        <v>450</v>
      </c>
      <c r="E23" s="14">
        <v>323</v>
      </c>
      <c r="F23" s="14">
        <v>74</v>
      </c>
      <c r="G23" s="15">
        <v>1798</v>
      </c>
      <c r="H23" s="16"/>
      <c r="I23" s="32" t="s">
        <v>76</v>
      </c>
      <c r="J23" s="14">
        <v>13</v>
      </c>
      <c r="K23" s="14">
        <v>83</v>
      </c>
      <c r="L23" s="14">
        <v>81</v>
      </c>
      <c r="M23" s="14">
        <v>33</v>
      </c>
      <c r="N23" s="14">
        <v>7</v>
      </c>
      <c r="O23" s="15">
        <v>217</v>
      </c>
    </row>
    <row r="24" spans="1:15" ht="12">
      <c r="A24" s="32" t="s">
        <v>112</v>
      </c>
      <c r="B24" s="14">
        <v>63</v>
      </c>
      <c r="C24" s="14">
        <v>895</v>
      </c>
      <c r="D24" s="14">
        <v>429</v>
      </c>
      <c r="E24" s="14">
        <v>283</v>
      </c>
      <c r="F24" s="14">
        <v>87</v>
      </c>
      <c r="G24" s="15">
        <v>1757</v>
      </c>
      <c r="H24" s="16"/>
      <c r="I24" s="32" t="s">
        <v>207</v>
      </c>
      <c r="J24" s="14">
        <v>73</v>
      </c>
      <c r="K24" s="14">
        <v>131</v>
      </c>
      <c r="L24" s="14">
        <v>53</v>
      </c>
      <c r="M24" s="14">
        <v>39</v>
      </c>
      <c r="N24" s="14">
        <v>11</v>
      </c>
      <c r="O24" s="15">
        <v>307</v>
      </c>
    </row>
    <row r="25" spans="1:15" ht="12">
      <c r="A25" s="32" t="s">
        <v>114</v>
      </c>
      <c r="B25" s="14">
        <v>190</v>
      </c>
      <c r="C25" s="14">
        <v>805</v>
      </c>
      <c r="D25" s="14">
        <v>494</v>
      </c>
      <c r="E25" s="14">
        <v>482</v>
      </c>
      <c r="F25" s="14">
        <v>95</v>
      </c>
      <c r="G25" s="15">
        <v>2066</v>
      </c>
      <c r="H25" s="16"/>
      <c r="I25" s="32" t="s">
        <v>208</v>
      </c>
      <c r="J25" s="14">
        <v>39</v>
      </c>
      <c r="K25" s="14">
        <v>75</v>
      </c>
      <c r="L25" s="14">
        <v>78</v>
      </c>
      <c r="M25" s="14">
        <v>39</v>
      </c>
      <c r="N25" s="14">
        <v>6</v>
      </c>
      <c r="O25" s="15">
        <v>238</v>
      </c>
    </row>
    <row r="26" spans="1:15" ht="12">
      <c r="A26" s="32" t="s">
        <v>116</v>
      </c>
      <c r="B26" s="14">
        <v>135</v>
      </c>
      <c r="C26" s="14">
        <v>538</v>
      </c>
      <c r="D26" s="14">
        <v>307</v>
      </c>
      <c r="E26" s="14">
        <v>267</v>
      </c>
      <c r="F26" s="14">
        <v>59</v>
      </c>
      <c r="G26" s="15">
        <v>1306</v>
      </c>
      <c r="H26" s="16"/>
      <c r="I26" s="32" t="s">
        <v>117</v>
      </c>
      <c r="J26" s="14">
        <v>10</v>
      </c>
      <c r="K26" s="14">
        <v>167</v>
      </c>
      <c r="L26" s="14">
        <v>398</v>
      </c>
      <c r="M26" s="14">
        <v>106</v>
      </c>
      <c r="N26" s="14">
        <v>12</v>
      </c>
      <c r="O26" s="15">
        <v>693</v>
      </c>
    </row>
    <row r="27" spans="1:15" ht="12">
      <c r="A27" s="32" t="s">
        <v>118</v>
      </c>
      <c r="B27" s="14">
        <v>225</v>
      </c>
      <c r="C27" s="14">
        <v>784</v>
      </c>
      <c r="D27" s="14">
        <v>426</v>
      </c>
      <c r="E27" s="14">
        <v>420</v>
      </c>
      <c r="F27" s="14">
        <v>92</v>
      </c>
      <c r="G27" s="15">
        <v>1947</v>
      </c>
      <c r="H27" s="16"/>
      <c r="I27" s="32" t="s">
        <v>119</v>
      </c>
      <c r="J27" s="14">
        <v>31</v>
      </c>
      <c r="K27" s="14">
        <v>101</v>
      </c>
      <c r="L27" s="14">
        <v>77</v>
      </c>
      <c r="M27" s="14">
        <v>52</v>
      </c>
      <c r="N27" s="14">
        <v>10</v>
      </c>
      <c r="O27" s="15">
        <v>271</v>
      </c>
    </row>
    <row r="28" spans="1:15" ht="12">
      <c r="A28" s="29" t="s">
        <v>181</v>
      </c>
      <c r="B28" s="6">
        <v>2186</v>
      </c>
      <c r="C28" s="6">
        <v>12582</v>
      </c>
      <c r="D28" s="6">
        <v>18058</v>
      </c>
      <c r="E28" s="6">
        <v>6655</v>
      </c>
      <c r="F28" s="6">
        <v>1512</v>
      </c>
      <c r="G28" s="15">
        <v>40993</v>
      </c>
      <c r="H28" s="18"/>
      <c r="I28" s="32" t="s">
        <v>120</v>
      </c>
      <c r="J28" s="14">
        <v>134</v>
      </c>
      <c r="K28" s="14">
        <v>58</v>
      </c>
      <c r="L28" s="14">
        <v>37</v>
      </c>
      <c r="M28" s="14">
        <v>38</v>
      </c>
      <c r="N28" s="14">
        <v>8</v>
      </c>
      <c r="O28" s="15">
        <v>276</v>
      </c>
    </row>
    <row r="29" spans="1:15" ht="12">
      <c r="A29" s="29" t="s">
        <v>377</v>
      </c>
      <c r="B29" s="6">
        <v>3664</v>
      </c>
      <c r="C29" s="6">
        <v>17543</v>
      </c>
      <c r="D29" s="6">
        <v>22388</v>
      </c>
      <c r="E29" s="6">
        <v>9159</v>
      </c>
      <c r="F29" s="6">
        <v>1857</v>
      </c>
      <c r="G29" s="6">
        <v>54611</v>
      </c>
      <c r="I29" s="32" t="s">
        <v>121</v>
      </c>
      <c r="J29" s="14">
        <v>19</v>
      </c>
      <c r="K29" s="14">
        <v>81</v>
      </c>
      <c r="L29" s="14">
        <v>53</v>
      </c>
      <c r="M29" s="14">
        <v>105</v>
      </c>
      <c r="N29" s="14">
        <v>9</v>
      </c>
      <c r="O29" s="15">
        <v>267</v>
      </c>
    </row>
    <row r="30" spans="2:15" ht="12">
      <c r="B30" s="23"/>
      <c r="I30" s="32" t="s">
        <v>131</v>
      </c>
      <c r="J30" s="14">
        <v>21</v>
      </c>
      <c r="K30" s="14">
        <v>239</v>
      </c>
      <c r="L30" s="14">
        <v>149</v>
      </c>
      <c r="M30" s="14">
        <v>57</v>
      </c>
      <c r="N30" s="14">
        <v>18</v>
      </c>
      <c r="O30" s="15">
        <v>483</v>
      </c>
    </row>
    <row r="31" spans="1:15" ht="12">
      <c r="A31" s="2" t="s">
        <v>474</v>
      </c>
      <c r="I31" s="29" t="s">
        <v>182</v>
      </c>
      <c r="J31" s="6">
        <f>SUM(J5:J30)</f>
        <v>1348</v>
      </c>
      <c r="K31" s="6">
        <f>SUM(K5:K30)</f>
        <v>4857</v>
      </c>
      <c r="L31" s="6">
        <f>SUM(L5:L30)</f>
        <v>4218</v>
      </c>
      <c r="M31" s="6">
        <f>SUM(M5:M30)</f>
        <v>2363</v>
      </c>
      <c r="N31" s="6">
        <f>SUM(N5:N30)</f>
        <v>330</v>
      </c>
      <c r="O31" s="15">
        <f>SUM(J31:N31)</f>
        <v>13116</v>
      </c>
    </row>
    <row r="32" spans="1:15" ht="12">
      <c r="A32" s="2" t="s">
        <v>376</v>
      </c>
      <c r="I32" s="29" t="s">
        <v>473</v>
      </c>
      <c r="J32" s="14">
        <v>1458</v>
      </c>
      <c r="K32" s="14">
        <v>4919</v>
      </c>
      <c r="L32" s="14">
        <v>4300</v>
      </c>
      <c r="M32" s="14">
        <v>2461</v>
      </c>
      <c r="N32" s="14">
        <v>342</v>
      </c>
      <c r="O32" s="15">
        <v>13480</v>
      </c>
    </row>
  </sheetData>
  <sheetProtection/>
  <mergeCells count="4">
    <mergeCell ref="A3:A4"/>
    <mergeCell ref="B3:G3"/>
    <mergeCell ref="I3:I4"/>
    <mergeCell ref="J3:O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00390625" defaultRowHeight="13.5"/>
  <cols>
    <col min="1" max="1" width="9.00390625" style="87" customWidth="1"/>
    <col min="2" max="2" width="10.50390625" style="0" customWidth="1"/>
    <col min="3" max="3" width="8.875" style="0" customWidth="1"/>
    <col min="4" max="4" width="10.50390625" style="0" customWidth="1"/>
    <col min="5" max="5" width="9.00390625" style="0" customWidth="1"/>
    <col min="6" max="6" width="14.00390625" style="0" customWidth="1"/>
    <col min="7" max="7" width="10.50390625" style="0" customWidth="1"/>
    <col min="8" max="8" width="9.00390625" style="0" customWidth="1"/>
    <col min="9" max="9" width="12.625" style="0" customWidth="1"/>
  </cols>
  <sheetData>
    <row r="1" ht="13.5">
      <c r="A1" s="221" t="s">
        <v>387</v>
      </c>
    </row>
    <row r="2" ht="12.75">
      <c r="A2" s="88"/>
    </row>
    <row r="4" spans="1:9" ht="12.75">
      <c r="A4" s="31"/>
      <c r="B4" s="142" t="s">
        <v>378</v>
      </c>
      <c r="C4" s="142" t="s">
        <v>379</v>
      </c>
      <c r="D4" s="142" t="s">
        <v>380</v>
      </c>
      <c r="E4" s="142" t="s">
        <v>381</v>
      </c>
      <c r="F4" s="142" t="s">
        <v>382</v>
      </c>
      <c r="G4" s="142" t="s">
        <v>384</v>
      </c>
      <c r="H4" s="142" t="s">
        <v>385</v>
      </c>
      <c r="I4" s="142" t="s">
        <v>383</v>
      </c>
    </row>
    <row r="5" spans="1:9" ht="12.75">
      <c r="A5" s="42" t="s">
        <v>213</v>
      </c>
      <c r="B5" s="166">
        <v>0.000197711760949497</v>
      </c>
      <c r="C5" s="166">
        <v>0</v>
      </c>
      <c r="D5" s="166">
        <v>0</v>
      </c>
      <c r="E5" s="166">
        <v>0</v>
      </c>
      <c r="F5" s="166">
        <v>0</v>
      </c>
      <c r="G5" s="166">
        <v>0.000197711760949497</v>
      </c>
      <c r="H5" s="166">
        <v>0.000178426802439592</v>
      </c>
      <c r="I5" s="166">
        <v>0.000193480821413449</v>
      </c>
    </row>
    <row r="6" spans="1:9" ht="12.75">
      <c r="A6" s="42" t="s">
        <v>212</v>
      </c>
      <c r="B6" s="166">
        <v>0.000147802183597599</v>
      </c>
      <c r="C6" s="166">
        <v>0</v>
      </c>
      <c r="D6" s="166">
        <v>0</v>
      </c>
      <c r="E6" s="166">
        <v>0</v>
      </c>
      <c r="F6" s="166">
        <v>0.0136055403817778</v>
      </c>
      <c r="G6" s="166">
        <v>0.0137533425653754</v>
      </c>
      <c r="H6" s="166">
        <v>0.000332875706773013</v>
      </c>
      <c r="I6" s="166">
        <v>0.0107344620678267</v>
      </c>
    </row>
    <row r="7" spans="1:9" ht="12.75">
      <c r="A7" s="42" t="s">
        <v>79</v>
      </c>
      <c r="B7" s="166">
        <v>0.00107053558271411</v>
      </c>
      <c r="C7" s="166">
        <v>0</v>
      </c>
      <c r="D7" s="166">
        <v>0</v>
      </c>
      <c r="E7" s="166">
        <v>0</v>
      </c>
      <c r="F7" s="166">
        <v>0.0115857307523526</v>
      </c>
      <c r="G7" s="166">
        <v>0.0126562663350667</v>
      </c>
      <c r="H7" s="166">
        <v>0.000838263196457199</v>
      </c>
      <c r="I7" s="166">
        <v>0.0100163871789793</v>
      </c>
    </row>
    <row r="8" spans="1:9" ht="12.75">
      <c r="A8" s="42" t="s">
        <v>81</v>
      </c>
      <c r="B8" s="166">
        <v>0.00158687162634207</v>
      </c>
      <c r="C8" s="166">
        <v>0</v>
      </c>
      <c r="D8" s="166">
        <v>0</v>
      </c>
      <c r="E8" s="166">
        <v>0</v>
      </c>
      <c r="F8" s="166">
        <v>0</v>
      </c>
      <c r="G8" s="166">
        <v>0.00158687162634207</v>
      </c>
      <c r="H8" s="166">
        <v>7.02156026003396E-05</v>
      </c>
      <c r="I8" s="166">
        <v>0.0012409852401488</v>
      </c>
    </row>
    <row r="9" spans="1:9" ht="12.75">
      <c r="A9" s="42" t="s">
        <v>83</v>
      </c>
      <c r="B9" s="166">
        <v>0.0032493875388594</v>
      </c>
      <c r="C9" s="166">
        <v>0</v>
      </c>
      <c r="D9" s="166">
        <v>0</v>
      </c>
      <c r="E9" s="166">
        <v>0</v>
      </c>
      <c r="F9" s="166">
        <v>0</v>
      </c>
      <c r="G9" s="166">
        <v>0.0032493875388594</v>
      </c>
      <c r="H9" s="166">
        <v>0.000122139751184932</v>
      </c>
      <c r="I9" s="166">
        <v>0.00252702766733811</v>
      </c>
    </row>
    <row r="10" spans="1:9" ht="12.75">
      <c r="A10" s="42" t="s">
        <v>85</v>
      </c>
      <c r="B10" s="166">
        <v>0.00119604555922491</v>
      </c>
      <c r="C10" s="166">
        <v>0</v>
      </c>
      <c r="D10" s="166">
        <v>0</v>
      </c>
      <c r="E10" s="166">
        <v>0</v>
      </c>
      <c r="F10" s="166">
        <v>0</v>
      </c>
      <c r="G10" s="166">
        <v>0.00119604555922491</v>
      </c>
      <c r="H10" s="166">
        <v>7.54088822857372E-05</v>
      </c>
      <c r="I10" s="166">
        <v>0.000941403991980152</v>
      </c>
    </row>
    <row r="11" spans="1:9" ht="12.75">
      <c r="A11" s="42" t="s">
        <v>87</v>
      </c>
      <c r="B11" s="166">
        <v>0.00374089053500996</v>
      </c>
      <c r="C11" s="166">
        <v>0</v>
      </c>
      <c r="D11" s="166">
        <v>0</v>
      </c>
      <c r="E11" s="166">
        <v>0</v>
      </c>
      <c r="F11" s="166">
        <v>0.0283989803303867</v>
      </c>
      <c r="G11" s="166">
        <v>0.0321398708653967</v>
      </c>
      <c r="H11" s="166">
        <v>0.00101513233700272</v>
      </c>
      <c r="I11" s="166">
        <v>0.0249274731251572</v>
      </c>
    </row>
    <row r="12" spans="1:9" ht="12.75">
      <c r="A12" s="42" t="s">
        <v>89</v>
      </c>
      <c r="B12" s="166">
        <v>0.00315519618888576</v>
      </c>
      <c r="C12" s="166">
        <v>0.00326655111744668</v>
      </c>
      <c r="D12" s="166">
        <v>0</v>
      </c>
      <c r="E12" s="166">
        <v>0</v>
      </c>
      <c r="F12" s="166">
        <v>0.0541009865832726</v>
      </c>
      <c r="G12" s="166">
        <v>0.060522733889605</v>
      </c>
      <c r="H12" s="166">
        <v>0.00452877490999512</v>
      </c>
      <c r="I12" s="166">
        <v>0.0473146746039046</v>
      </c>
    </row>
    <row r="13" spans="1:9" ht="12.75">
      <c r="A13" s="42" t="s">
        <v>91</v>
      </c>
      <c r="B13" s="166">
        <v>0.00304121366018537</v>
      </c>
      <c r="C13" s="166">
        <v>0</v>
      </c>
      <c r="D13" s="166">
        <v>0</v>
      </c>
      <c r="E13" s="166">
        <v>0</v>
      </c>
      <c r="F13" s="166">
        <v>0.0176628515892466</v>
      </c>
      <c r="G13" s="166">
        <v>0.020704065249432</v>
      </c>
      <c r="H13" s="166">
        <v>0.0157974762471329</v>
      </c>
      <c r="I13" s="166">
        <v>0.0195657512638993</v>
      </c>
    </row>
    <row r="14" spans="1:9" ht="12.75">
      <c r="A14" s="42" t="s">
        <v>93</v>
      </c>
      <c r="B14" s="166">
        <v>0.00745558717829473</v>
      </c>
      <c r="C14" s="166">
        <v>0</v>
      </c>
      <c r="D14" s="166">
        <v>0.00108818764121085</v>
      </c>
      <c r="E14" s="166">
        <v>0</v>
      </c>
      <c r="F14" s="166">
        <v>0.0288644515803665</v>
      </c>
      <c r="G14" s="166">
        <v>0.0374082263998721</v>
      </c>
      <c r="H14" s="166">
        <v>0.0115298574652421</v>
      </c>
      <c r="I14" s="166">
        <v>0.0312750921894618</v>
      </c>
    </row>
    <row r="15" spans="1:9" ht="12.75">
      <c r="A15" s="42" t="s">
        <v>95</v>
      </c>
      <c r="B15" s="166">
        <v>0.0133130469747212</v>
      </c>
      <c r="C15" s="166">
        <v>0</v>
      </c>
      <c r="D15" s="166">
        <v>0</v>
      </c>
      <c r="E15" s="166">
        <v>0</v>
      </c>
      <c r="F15" s="166">
        <v>0.0344035291096478</v>
      </c>
      <c r="G15" s="166">
        <v>0.0477165760843691</v>
      </c>
      <c r="H15" s="166">
        <v>0.000265225559922489</v>
      </c>
      <c r="I15" s="166">
        <v>0.0364576316117754</v>
      </c>
    </row>
    <row r="16" spans="1:9" ht="12.75">
      <c r="A16" s="42" t="s">
        <v>97</v>
      </c>
      <c r="B16" s="166">
        <v>0.0130337855501513</v>
      </c>
      <c r="C16" s="166">
        <v>0</v>
      </c>
      <c r="D16" s="166">
        <v>0</v>
      </c>
      <c r="E16" s="166">
        <v>0</v>
      </c>
      <c r="F16" s="166">
        <v>0.00686279514394555</v>
      </c>
      <c r="G16" s="166">
        <v>0.0198965806940968</v>
      </c>
      <c r="H16" s="166">
        <v>0.0108142131256351</v>
      </c>
      <c r="I16" s="166">
        <v>0.0176789623599847</v>
      </c>
    </row>
    <row r="17" spans="1:9" ht="12.75">
      <c r="A17" s="42" t="s">
        <v>99</v>
      </c>
      <c r="B17" s="166">
        <v>0.00164920314081968</v>
      </c>
      <c r="C17" s="166">
        <v>0</v>
      </c>
      <c r="D17" s="166">
        <v>0</v>
      </c>
      <c r="E17" s="166">
        <v>0</v>
      </c>
      <c r="F17" s="166">
        <v>0.00417113027715496</v>
      </c>
      <c r="G17" s="166">
        <v>0.00582033341797464</v>
      </c>
      <c r="H17" s="166">
        <v>0.000523328788080782</v>
      </c>
      <c r="I17" s="166">
        <v>0.00463261551785156</v>
      </c>
    </row>
    <row r="18" spans="1:9" ht="12.75">
      <c r="A18" s="42" t="s">
        <v>101</v>
      </c>
      <c r="B18" s="166">
        <v>0.00767899676647679</v>
      </c>
      <c r="C18" s="166">
        <v>0</v>
      </c>
      <c r="D18" s="166">
        <v>0</v>
      </c>
      <c r="E18" s="166">
        <v>0</v>
      </c>
      <c r="F18" s="166">
        <v>0</v>
      </c>
      <c r="G18" s="166">
        <v>0.00767899676647679</v>
      </c>
      <c r="H18" s="166">
        <v>0.0144956122972026</v>
      </c>
      <c r="I18" s="166">
        <v>0.00930605714434669</v>
      </c>
    </row>
    <row r="19" spans="1:9" ht="12.75">
      <c r="A19" s="42" t="s">
        <v>103</v>
      </c>
      <c r="B19" s="166">
        <v>0.0127197725312202</v>
      </c>
      <c r="C19" s="166">
        <v>0</v>
      </c>
      <c r="D19" s="166">
        <v>0</v>
      </c>
      <c r="E19" s="166">
        <v>0</v>
      </c>
      <c r="F19" s="166">
        <v>0.0352923132485735</v>
      </c>
      <c r="G19" s="166">
        <v>0.0480120857797938</v>
      </c>
      <c r="H19" s="166">
        <v>0.00140430746747526</v>
      </c>
      <c r="I19" s="166">
        <v>0.0368598982695218</v>
      </c>
    </row>
    <row r="20" spans="1:9" ht="12.75">
      <c r="A20" s="42" t="s">
        <v>105</v>
      </c>
      <c r="B20" s="166">
        <v>0.00407367047658751</v>
      </c>
      <c r="C20" s="166">
        <v>0</v>
      </c>
      <c r="D20" s="166">
        <v>0</v>
      </c>
      <c r="E20" s="166">
        <v>0</v>
      </c>
      <c r="F20" s="166">
        <v>0.01114296559814</v>
      </c>
      <c r="G20" s="166">
        <v>0.0152166360747275</v>
      </c>
      <c r="H20" s="166">
        <v>0.0135744879708358</v>
      </c>
      <c r="I20" s="166">
        <v>0.014836699296586</v>
      </c>
    </row>
    <row r="21" spans="1:9" ht="12.75">
      <c r="A21" s="42" t="s">
        <v>107</v>
      </c>
      <c r="B21" s="166">
        <v>0.00668603646169814</v>
      </c>
      <c r="C21" s="166">
        <v>0</v>
      </c>
      <c r="D21" s="166">
        <v>0</v>
      </c>
      <c r="E21" s="166">
        <v>0</v>
      </c>
      <c r="F21" s="166">
        <v>0.0239075855013198</v>
      </c>
      <c r="G21" s="166">
        <v>0.0305936219630179</v>
      </c>
      <c r="H21" s="166">
        <v>0.00360128780900085</v>
      </c>
      <c r="I21" s="166">
        <v>0.0241993564859771</v>
      </c>
    </row>
    <row r="22" spans="1:9" ht="12.75">
      <c r="A22" s="42" t="s">
        <v>109</v>
      </c>
      <c r="B22" s="166">
        <v>0.0056494399914465</v>
      </c>
      <c r="C22" s="166">
        <v>0</v>
      </c>
      <c r="D22" s="166">
        <v>0</v>
      </c>
      <c r="E22" s="166">
        <v>0</v>
      </c>
      <c r="F22" s="166">
        <v>0</v>
      </c>
      <c r="G22" s="166">
        <v>0.0056494399914465</v>
      </c>
      <c r="H22" s="166">
        <v>0.0249885829238061</v>
      </c>
      <c r="I22" s="166">
        <v>0.0102998616418689</v>
      </c>
    </row>
    <row r="23" spans="1:9" ht="12.75">
      <c r="A23" s="42" t="s">
        <v>111</v>
      </c>
      <c r="B23" s="166">
        <v>0.00827021985000294</v>
      </c>
      <c r="C23" s="166">
        <v>0</v>
      </c>
      <c r="D23" s="166">
        <v>0</v>
      </c>
      <c r="E23" s="166">
        <v>0</v>
      </c>
      <c r="F23" s="166">
        <v>0.0214958820343081</v>
      </c>
      <c r="G23" s="166">
        <v>0.029766101884311</v>
      </c>
      <c r="H23" s="166">
        <v>0.00201244766592229</v>
      </c>
      <c r="I23" s="166">
        <v>0.0231768134436771</v>
      </c>
    </row>
    <row r="24" spans="1:9" ht="12.75">
      <c r="A24" s="42" t="s">
        <v>112</v>
      </c>
      <c r="B24" s="166">
        <v>0.0158154742338344</v>
      </c>
      <c r="C24" s="166">
        <v>0</v>
      </c>
      <c r="D24" s="166">
        <v>0</v>
      </c>
      <c r="E24" s="166">
        <v>0</v>
      </c>
      <c r="F24" s="166">
        <v>0.0262460483871364</v>
      </c>
      <c r="G24" s="166">
        <v>0.0420615226209709</v>
      </c>
      <c r="H24" s="166">
        <v>0.0126203684688674</v>
      </c>
      <c r="I24" s="166">
        <v>0.0348813906072128</v>
      </c>
    </row>
    <row r="25" spans="1:9" ht="12.75">
      <c r="A25" s="42" t="s">
        <v>114</v>
      </c>
      <c r="B25" s="166">
        <v>0.0161239693683131</v>
      </c>
      <c r="C25" s="166">
        <v>0</v>
      </c>
      <c r="D25" s="166">
        <v>0.000105206282898062</v>
      </c>
      <c r="E25" s="166">
        <v>0</v>
      </c>
      <c r="F25" s="166">
        <v>0.0256128762695097</v>
      </c>
      <c r="G25" s="166">
        <v>0.0418420519207209</v>
      </c>
      <c r="H25" s="166">
        <v>0.0101527264446634</v>
      </c>
      <c r="I25" s="166">
        <v>0.034106746367351</v>
      </c>
    </row>
    <row r="26" spans="1:9" ht="12.75">
      <c r="A26" s="42" t="s">
        <v>116</v>
      </c>
      <c r="B26" s="166">
        <v>0.016677249431206</v>
      </c>
      <c r="C26" s="166">
        <v>0</v>
      </c>
      <c r="D26" s="166">
        <v>0</v>
      </c>
      <c r="E26" s="166">
        <v>0</v>
      </c>
      <c r="F26" s="166">
        <v>0.026877819758523</v>
      </c>
      <c r="G26" s="166">
        <v>0.0435550691897291</v>
      </c>
      <c r="H26" s="166">
        <v>0.0135795558910308</v>
      </c>
      <c r="I26" s="166">
        <v>0.0363180577155291</v>
      </c>
    </row>
    <row r="27" spans="1:9" ht="12.75">
      <c r="A27" s="42" t="s">
        <v>118</v>
      </c>
      <c r="B27" s="166">
        <v>0.0102197411140586</v>
      </c>
      <c r="C27" s="166">
        <v>0</v>
      </c>
      <c r="D27" s="166">
        <v>0.000783300289549544</v>
      </c>
      <c r="E27" s="166">
        <v>0</v>
      </c>
      <c r="F27" s="166">
        <v>0.0146317132367913</v>
      </c>
      <c r="G27" s="166">
        <v>0.0256347546403994</v>
      </c>
      <c r="H27" s="166">
        <v>0.0072391378558529</v>
      </c>
      <c r="I27" s="166">
        <v>0.0210331796499622</v>
      </c>
    </row>
    <row r="29" ht="12.75">
      <c r="A29" s="43" t="s">
        <v>394</v>
      </c>
    </row>
    <row r="30" ht="12.75">
      <c r="A30" s="41" t="s">
        <v>475</v>
      </c>
    </row>
    <row r="31" ht="12.75">
      <c r="A31" s="41" t="s">
        <v>372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2019-03-08T06:55:38Z</cp:lastPrinted>
  <dcterms:created xsi:type="dcterms:W3CDTF">2009-04-01T05:16:00Z</dcterms:created>
  <dcterms:modified xsi:type="dcterms:W3CDTF">2023-07-03T03:00:17Z</dcterms:modified>
  <cp:category/>
  <cp:version/>
  <cp:contentType/>
  <cp:contentStatus/>
</cp:coreProperties>
</file>